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venoakstown2.sharepoint.com/sites/finance-team/Shared Documents/GJ Work/"/>
    </mc:Choice>
  </mc:AlternateContent>
  <xr:revisionPtr revIDLastSave="5" documentId="8_{804B1E71-B1DE-4984-908C-F83659AFFB32}" xr6:coauthVersionLast="47" xr6:coauthVersionMax="47" xr10:uidLastSave="{BC4A76DB-1617-407A-9222-D4898E72FDCB}"/>
  <bookViews>
    <workbookView xWindow="-120" yWindow="-120" windowWidth="29040" windowHeight="15720" xr2:uid="{63E9E73B-AB2C-4761-A316-5B321434E0CE}"/>
  </bookViews>
  <sheets>
    <sheet name="2023-24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21" i="5" l="1"/>
  <c r="Z21" i="5" s="1"/>
  <c r="X21" i="5"/>
  <c r="X20" i="5"/>
  <c r="Y20" i="5"/>
  <c r="Y19" i="5"/>
  <c r="X19" i="5"/>
  <c r="Z19" i="5" s="1"/>
  <c r="Y18" i="5"/>
  <c r="Z18" i="5" s="1"/>
  <c r="X18" i="5"/>
  <c r="Y17" i="5"/>
  <c r="X17" i="5"/>
  <c r="Z16" i="5"/>
  <c r="Y16" i="5"/>
  <c r="X16" i="5"/>
  <c r="Y15" i="5"/>
  <c r="X15" i="5"/>
  <c r="Y14" i="5"/>
  <c r="X14" i="5"/>
  <c r="Y13" i="5"/>
  <c r="X13" i="5"/>
  <c r="Y12" i="5"/>
  <c r="X12" i="5"/>
  <c r="Y11" i="5"/>
  <c r="X11" i="5"/>
  <c r="Y10" i="5"/>
  <c r="X10" i="5"/>
  <c r="X9" i="5"/>
  <c r="Y9" i="5"/>
  <c r="Y8" i="5"/>
  <c r="X8" i="5"/>
  <c r="Y7" i="5"/>
  <c r="X7" i="5"/>
  <c r="Y6" i="5"/>
  <c r="X6" i="5"/>
  <c r="U95" i="5"/>
  <c r="U101" i="5"/>
  <c r="U100" i="5"/>
  <c r="U99" i="5"/>
  <c r="U53" i="5"/>
  <c r="U52" i="5"/>
  <c r="U51" i="5"/>
  <c r="U50" i="5"/>
  <c r="U49" i="5"/>
  <c r="U48" i="5"/>
  <c r="U47" i="5"/>
  <c r="U46" i="5"/>
  <c r="U45" i="5"/>
  <c r="U44" i="5"/>
  <c r="U43" i="5"/>
  <c r="U42" i="5"/>
  <c r="U41" i="5"/>
  <c r="U40" i="5"/>
  <c r="U39" i="5"/>
  <c r="U38" i="5"/>
  <c r="U77" i="5"/>
  <c r="U86" i="5"/>
  <c r="U85" i="5"/>
  <c r="U76" i="5"/>
  <c r="U73" i="5"/>
  <c r="U66" i="5"/>
  <c r="U65" i="5"/>
  <c r="U64" i="5"/>
  <c r="U63" i="5"/>
  <c r="U62" i="5"/>
  <c r="U33" i="5"/>
  <c r="U32" i="5"/>
  <c r="U31" i="5"/>
  <c r="U30" i="5"/>
  <c r="U29" i="5"/>
  <c r="U16" i="5"/>
  <c r="U19" i="5"/>
  <c r="U20" i="5"/>
  <c r="U21" i="5"/>
  <c r="U94" i="5"/>
  <c r="U84" i="5"/>
  <c r="U93" i="5"/>
  <c r="U92" i="5"/>
  <c r="U91" i="5"/>
  <c r="U83" i="5"/>
  <c r="U82" i="5"/>
  <c r="U81" i="5"/>
  <c r="U75" i="5"/>
  <c r="U74" i="5"/>
  <c r="U72" i="5"/>
  <c r="U71" i="5"/>
  <c r="U70" i="5"/>
  <c r="U61" i="5"/>
  <c r="U60" i="5"/>
  <c r="U59" i="5"/>
  <c r="U58" i="5"/>
  <c r="U57" i="5"/>
  <c r="U28" i="5"/>
  <c r="U27" i="5"/>
  <c r="U26" i="5"/>
  <c r="U25" i="5"/>
  <c r="U18" i="5"/>
  <c r="U17" i="5"/>
  <c r="U15" i="5"/>
  <c r="U14" i="5"/>
  <c r="U13" i="5"/>
  <c r="U12" i="5"/>
  <c r="U11" i="5"/>
  <c r="U10" i="5"/>
  <c r="U9" i="5"/>
  <c r="U8" i="5"/>
  <c r="U7" i="5"/>
  <c r="U6" i="5"/>
  <c r="Z20" i="5" l="1"/>
  <c r="Z10" i="5"/>
  <c r="Z13" i="5"/>
  <c r="Z6" i="5"/>
  <c r="Z14" i="5"/>
  <c r="Z7" i="5"/>
  <c r="Z11" i="5"/>
  <c r="Z12" i="5"/>
  <c r="Z8" i="5"/>
  <c r="Z15" i="5"/>
  <c r="Z9" i="5"/>
  <c r="Z17" i="5"/>
</calcChain>
</file>

<file path=xl/sharedStrings.xml><?xml version="1.0" encoding="utf-8"?>
<sst xmlns="http://schemas.openxmlformats.org/spreadsheetml/2006/main" count="1193" uniqueCount="77">
  <si>
    <t>Councillor</t>
  </si>
  <si>
    <t>No. Attended</t>
  </si>
  <si>
    <t>Possible Meetings</t>
  </si>
  <si>
    <t>%</t>
  </si>
  <si>
    <t>No Att</t>
  </si>
  <si>
    <t>Poss Mtg</t>
  </si>
  <si>
    <t>Jun</t>
  </si>
  <si>
    <t>Jul</t>
  </si>
  <si>
    <t>Oct</t>
  </si>
  <si>
    <t>Jan</t>
  </si>
  <si>
    <t>Feb</t>
  </si>
  <si>
    <t>May</t>
  </si>
  <si>
    <t>April</t>
  </si>
  <si>
    <t>Nov</t>
  </si>
  <si>
    <t>Dec</t>
  </si>
  <si>
    <t xml:space="preserve">FULL COUNCIL </t>
  </si>
  <si>
    <t>Sevenoaks Town Council</t>
  </si>
  <si>
    <t>Cllr Ancrum</t>
  </si>
  <si>
    <t>Cllr Camp</t>
  </si>
  <si>
    <t>Cllr Canet</t>
  </si>
  <si>
    <t>Cllr Clayton</t>
  </si>
  <si>
    <t>Cllr Daniell</t>
  </si>
  <si>
    <t>Cllr Dixon</t>
  </si>
  <si>
    <t>Cllr Granville</t>
  </si>
  <si>
    <t>Cllr Gustard</t>
  </si>
  <si>
    <t>Cllr Layne</t>
  </si>
  <si>
    <t>Cllr Michaelides</t>
  </si>
  <si>
    <t>Cllr Shea</t>
  </si>
  <si>
    <t>Cllr Skinner</t>
  </si>
  <si>
    <t>Cllr Varley</t>
  </si>
  <si>
    <t>Cllr Willis</t>
  </si>
  <si>
    <t>Cllr Wightman</t>
  </si>
  <si>
    <t>Cllr O'Hara</t>
  </si>
  <si>
    <t>x</t>
  </si>
  <si>
    <t>√</t>
  </si>
  <si>
    <t>A</t>
  </si>
  <si>
    <t>Sep</t>
  </si>
  <si>
    <t>No Meeting</t>
  </si>
  <si>
    <t>March</t>
  </si>
  <si>
    <t xml:space="preserve"> </t>
  </si>
  <si>
    <t>Councillor Meeting Attendance Records - 2023/24</t>
  </si>
  <si>
    <t>Finance &amp; General Purposes Committee</t>
  </si>
  <si>
    <t>Planning Committee</t>
  </si>
  <si>
    <t>Open Spaces &amp; Leisure Committee</t>
  </si>
  <si>
    <t>Communuty Infrastructure Committee</t>
  </si>
  <si>
    <t>Youth Services Committee</t>
  </si>
  <si>
    <t>Cllr Shea (ex officio)</t>
  </si>
  <si>
    <t>R</t>
  </si>
  <si>
    <t>n/a</t>
  </si>
  <si>
    <t>X</t>
  </si>
  <si>
    <t>Personnel Committee</t>
  </si>
  <si>
    <t>√√√</t>
  </si>
  <si>
    <t>√√</t>
  </si>
  <si>
    <t>xx</t>
  </si>
  <si>
    <t>√x</t>
  </si>
  <si>
    <t>x√</t>
  </si>
  <si>
    <t>√√R</t>
  </si>
  <si>
    <r>
      <t>x√</t>
    </r>
    <r>
      <rPr>
        <sz val="11"/>
        <color theme="1"/>
        <rFont val="Aptos Narrow"/>
        <family val="2"/>
      </rPr>
      <t>√</t>
    </r>
  </si>
  <si>
    <t>xxx</t>
  </si>
  <si>
    <t>x√x</t>
  </si>
  <si>
    <t>Aug</t>
  </si>
  <si>
    <t>Jul 1 &amp; 2 &amp; 3</t>
  </si>
  <si>
    <t>Aug 1 &amp; 2</t>
  </si>
  <si>
    <t>Sep 1 &amp; 2</t>
  </si>
  <si>
    <t>Oct 1 &amp; 2</t>
  </si>
  <si>
    <t>R√</t>
  </si>
  <si>
    <t>√R</t>
  </si>
  <si>
    <t>√√x</t>
  </si>
  <si>
    <t>x√√</t>
  </si>
  <si>
    <t>AA√</t>
  </si>
  <si>
    <t>√xx</t>
  </si>
  <si>
    <t>Bat &amp; Ball Centre User Group</t>
  </si>
  <si>
    <t>√A√</t>
  </si>
  <si>
    <t>Cllr Skinner *</t>
  </si>
  <si>
    <t>Councillor Overall meeting attendance percentage 2023/24  - Year to date</t>
  </si>
  <si>
    <t>* Cllr Skinner OBE had an extended Apologies of Absence in recognition of extended emergency humanitarian requirements out of the country</t>
  </si>
  <si>
    <t>Key
A = Absent
R = Remote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</si>
</sst>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24"/>
      <color theme="1"/>
      <name val="Century Gothic"/>
      <family val="2"/>
    </font>
    <font>
      <sz val="11"/>
      <color rgb="FF969696"/>
      <name val="MV Boli"/>
    </font>
    <font>
      <b/>
      <sz val="12"/>
      <color theme="1"/>
      <name val="Calibri"/>
      <family val="2"/>
      <scheme val="minor"/>
    </font>
    <font>
      <sz val="10"/>
      <name val="Aptos Narrow"/>
      <family val="2"/>
    </font>
    <font>
      <sz val="11"/>
      <color theme="1"/>
      <name val="Aptos Narrow"/>
      <family val="2"/>
    </font>
    <font>
      <sz val="10"/>
      <color theme="1"/>
      <name val="Arial"/>
      <family val="2"/>
    </font>
    <font>
      <sz val="10"/>
      <color theme="1"/>
      <name val="Aptos Narrow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0" xfId="0" applyAlignment="1">
      <alignment horizontal="right"/>
    </xf>
    <xf numFmtId="16" fontId="2" fillId="2" borderId="4" xfId="0" applyNumberFormat="1" applyFont="1" applyFill="1" applyBorder="1" applyAlignment="1">
      <alignment horizontal="center"/>
    </xf>
    <xf numFmtId="16" fontId="2" fillId="2" borderId="4" xfId="0" applyNumberFormat="1" applyFont="1" applyFill="1" applyBorder="1"/>
    <xf numFmtId="0" fontId="2" fillId="2" borderId="4" xfId="0" applyFont="1" applyFill="1" applyBorder="1"/>
    <xf numFmtId="0" fontId="2" fillId="3" borderId="2" xfId="0" applyFont="1" applyFill="1" applyBorder="1" applyAlignment="1">
      <alignment horizontal="left"/>
    </xf>
    <xf numFmtId="0" fontId="5" fillId="0" borderId="1" xfId="0" applyFont="1" applyBorder="1" applyAlignment="1">
      <alignment vertical="center"/>
    </xf>
    <xf numFmtId="0" fontId="0" fillId="0" borderId="1" xfId="0" applyBorder="1"/>
    <xf numFmtId="0" fontId="0" fillId="0" borderId="5" xfId="0" applyBorder="1"/>
    <xf numFmtId="0" fontId="6" fillId="0" borderId="0" xfId="0" applyFont="1" applyAlignment="1">
      <alignment vertical="center"/>
    </xf>
    <xf numFmtId="0" fontId="4" fillId="0" borderId="0" xfId="0" applyFont="1"/>
    <xf numFmtId="0" fontId="4" fillId="0" borderId="5" xfId="0" applyFont="1" applyBorder="1" applyAlignment="1">
      <alignment vertical="center"/>
    </xf>
    <xf numFmtId="0" fontId="2" fillId="2" borderId="7" xfId="0" applyFont="1" applyFill="1" applyBorder="1"/>
    <xf numFmtId="0" fontId="3" fillId="0" borderId="8" xfId="0" applyFont="1" applyBorder="1"/>
    <xf numFmtId="10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9" fontId="0" fillId="0" borderId="4" xfId="0" applyNumberFormat="1" applyBorder="1" applyAlignment="1">
      <alignment horizontal="center"/>
    </xf>
    <xf numFmtId="10" fontId="0" fillId="0" borderId="0" xfId="0" applyNumberFormat="1" applyAlignment="1">
      <alignment horizontal="center" wrapText="1"/>
    </xf>
    <xf numFmtId="0" fontId="2" fillId="0" borderId="0" xfId="0" applyFont="1" applyAlignment="1">
      <alignment horizontal="center"/>
    </xf>
    <xf numFmtId="0" fontId="0" fillId="4" borderId="4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0" borderId="4" xfId="0" applyFont="1" applyBorder="1"/>
    <xf numFmtId="0" fontId="4" fillId="0" borderId="0" xfId="0" applyFont="1" applyAlignment="1">
      <alignment vertical="center"/>
    </xf>
    <xf numFmtId="0" fontId="3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4" xfId="0" applyBorder="1"/>
    <xf numFmtId="0" fontId="2" fillId="3" borderId="2" xfId="0" applyFont="1" applyFill="1" applyBorder="1"/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5" xfId="0" applyFont="1" applyBorder="1"/>
    <xf numFmtId="0" fontId="2" fillId="2" borderId="9" xfId="0" applyFont="1" applyFill="1" applyBorder="1"/>
    <xf numFmtId="0" fontId="0" fillId="2" borderId="9" xfId="0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3" borderId="11" xfId="0" applyFont="1" applyFill="1" applyBorder="1"/>
    <xf numFmtId="0" fontId="1" fillId="3" borderId="11" xfId="0" applyFont="1" applyFill="1" applyBorder="1" applyAlignment="1">
      <alignment horizontal="center" vertical="center"/>
    </xf>
    <xf numFmtId="10" fontId="1" fillId="3" borderId="11" xfId="0" applyNumberFormat="1" applyFont="1" applyFill="1" applyBorder="1" applyAlignment="1">
      <alignment horizontal="center" vertical="center"/>
    </xf>
    <xf numFmtId="0" fontId="3" fillId="4" borderId="4" xfId="0" applyFont="1" applyFill="1" applyBorder="1"/>
    <xf numFmtId="0" fontId="1" fillId="0" borderId="4" xfId="0" applyFont="1" applyBorder="1" applyAlignment="1">
      <alignment horizontal="center" wrapText="1"/>
    </xf>
    <xf numFmtId="0" fontId="8" fillId="0" borderId="10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3" fillId="0" borderId="0" xfId="0" applyFont="1"/>
    <xf numFmtId="9" fontId="0" fillId="0" borderId="10" xfId="0" applyNumberForma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0" fillId="2" borderId="11" xfId="0" applyFill="1" applyBorder="1" applyAlignment="1">
      <alignment horizontal="center"/>
    </xf>
    <xf numFmtId="10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0" fillId="0" borderId="8" xfId="0" applyFont="1" applyBorder="1"/>
    <xf numFmtId="0" fontId="11" fillId="0" borderId="10" xfId="0" applyFont="1" applyBorder="1" applyAlignment="1">
      <alignment horizontal="center"/>
    </xf>
    <xf numFmtId="0" fontId="2" fillId="5" borderId="4" xfId="0" applyFont="1" applyFill="1" applyBorder="1"/>
    <xf numFmtId="0" fontId="12" fillId="4" borderId="0" xfId="0" applyFont="1" applyFill="1"/>
    <xf numFmtId="0" fontId="7" fillId="0" borderId="0" xfId="0" applyFont="1" applyAlignment="1">
      <alignment horizontal="center" wrapText="1"/>
    </xf>
    <xf numFmtId="0" fontId="1" fillId="0" borderId="6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4BC66-9C6C-40FB-AB26-AD8F931FF86D}">
  <sheetPr>
    <pageSetUpPr fitToPage="1"/>
  </sheetPr>
  <dimension ref="A1:AA101"/>
  <sheetViews>
    <sheetView tabSelected="1" workbookViewId="0">
      <selection activeCell="D1" sqref="D1"/>
    </sheetView>
  </sheetViews>
  <sheetFormatPr defaultRowHeight="15" x14ac:dyDescent="0.25"/>
  <cols>
    <col min="1" max="1" width="38.7109375" customWidth="1"/>
    <col min="2" max="2" width="8.85546875" customWidth="1"/>
    <col min="3" max="3" width="10.140625" customWidth="1"/>
    <col min="4" max="4" width="11.7109375" bestFit="1" customWidth="1"/>
    <col min="5" max="5" width="11.7109375" customWidth="1"/>
    <col min="6" max="6" width="9.42578125" customWidth="1"/>
    <col min="7" max="18" width="10.140625" customWidth="1"/>
    <col min="19" max="19" width="13.28515625" customWidth="1"/>
    <col min="20" max="20" width="18.7109375" customWidth="1"/>
    <col min="23" max="23" width="25.85546875" customWidth="1"/>
    <col min="24" max="24" width="9.42578125" style="2" customWidth="1"/>
    <col min="25" max="25" width="9.7109375" style="2" customWidth="1"/>
    <col min="26" max="26" width="12.42578125" style="17" customWidth="1"/>
  </cols>
  <sheetData>
    <row r="1" spans="1:27" ht="65.25" customHeight="1" x14ac:dyDescent="0.25">
      <c r="A1" s="57" t="s">
        <v>76</v>
      </c>
      <c r="B1" s="10"/>
      <c r="C1" s="9" t="s">
        <v>16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7" ht="15.75" customHeight="1" x14ac:dyDescent="0.3">
      <c r="A2" s="11"/>
      <c r="C2" s="12"/>
      <c r="D2" s="13"/>
      <c r="E2" s="13"/>
      <c r="F2" s="13"/>
      <c r="G2" s="13"/>
      <c r="H2" s="13"/>
      <c r="I2" s="13"/>
      <c r="J2" s="13"/>
      <c r="K2" s="13"/>
    </row>
    <row r="3" spans="1:27" ht="34.5" customHeight="1" thickBot="1" x14ac:dyDescent="0.3">
      <c r="A3" s="14" t="s">
        <v>40</v>
      </c>
      <c r="B3" s="25"/>
      <c r="W3" s="56" t="s">
        <v>74</v>
      </c>
      <c r="X3" s="56"/>
      <c r="Y3" s="56"/>
      <c r="Z3" s="56"/>
      <c r="AA3" s="20"/>
    </row>
    <row r="4" spans="1:27" ht="15.75" thickBot="1" x14ac:dyDescent="0.3">
      <c r="A4" s="8" t="s">
        <v>15</v>
      </c>
      <c r="B4" s="2"/>
      <c r="C4" s="2"/>
      <c r="J4" s="3"/>
      <c r="K4" s="3"/>
      <c r="S4" s="4"/>
      <c r="T4" s="40"/>
    </row>
    <row r="5" spans="1:27" x14ac:dyDescent="0.25">
      <c r="A5" s="15" t="s">
        <v>0</v>
      </c>
      <c r="B5" s="5" t="s">
        <v>11</v>
      </c>
      <c r="C5" s="5" t="s">
        <v>6</v>
      </c>
      <c r="D5" s="5" t="s">
        <v>7</v>
      </c>
      <c r="E5" s="5" t="s">
        <v>60</v>
      </c>
      <c r="F5" s="5" t="s">
        <v>36</v>
      </c>
      <c r="G5" s="5" t="s">
        <v>8</v>
      </c>
      <c r="H5" s="5" t="s">
        <v>13</v>
      </c>
      <c r="I5" s="5" t="s">
        <v>14</v>
      </c>
      <c r="J5" s="5" t="s">
        <v>9</v>
      </c>
      <c r="K5" s="5" t="s">
        <v>10</v>
      </c>
      <c r="L5" s="5" t="s">
        <v>38</v>
      </c>
      <c r="M5" s="5" t="s">
        <v>12</v>
      </c>
      <c r="N5" s="5" t="s">
        <v>11</v>
      </c>
      <c r="O5" s="5"/>
      <c r="P5" s="5"/>
      <c r="Q5" s="5"/>
      <c r="R5" s="6"/>
      <c r="S5" s="7" t="s">
        <v>1</v>
      </c>
      <c r="T5" s="33" t="s">
        <v>2</v>
      </c>
      <c r="U5" s="35" t="s">
        <v>3</v>
      </c>
      <c r="V5" s="21"/>
      <c r="W5" s="36" t="s">
        <v>0</v>
      </c>
      <c r="X5" s="37" t="s">
        <v>4</v>
      </c>
      <c r="Y5" s="37" t="s">
        <v>5</v>
      </c>
      <c r="Z5" s="38" t="s">
        <v>3</v>
      </c>
    </row>
    <row r="6" spans="1:27" x14ac:dyDescent="0.25">
      <c r="A6" s="16" t="s">
        <v>17</v>
      </c>
      <c r="B6" s="41" t="s">
        <v>34</v>
      </c>
      <c r="C6" s="41" t="s">
        <v>34</v>
      </c>
      <c r="D6" s="41" t="s">
        <v>34</v>
      </c>
      <c r="E6" s="41" t="s">
        <v>37</v>
      </c>
      <c r="F6" s="41" t="s">
        <v>37</v>
      </c>
      <c r="G6" s="1" t="s">
        <v>33</v>
      </c>
      <c r="H6" s="1" t="s">
        <v>33</v>
      </c>
      <c r="I6" s="42" t="s">
        <v>34</v>
      </c>
      <c r="J6" s="42" t="s">
        <v>34</v>
      </c>
      <c r="K6" s="42" t="s">
        <v>34</v>
      </c>
      <c r="L6" s="41" t="s">
        <v>37</v>
      </c>
      <c r="M6" s="42" t="s">
        <v>34</v>
      </c>
      <c r="N6" s="41" t="s">
        <v>37</v>
      </c>
      <c r="O6" s="1"/>
      <c r="P6" s="1"/>
      <c r="Q6" s="1"/>
      <c r="R6" s="1"/>
      <c r="S6" s="1">
        <v>7</v>
      </c>
      <c r="T6" s="34">
        <v>9</v>
      </c>
      <c r="U6" s="19">
        <f>(100/T6*S6)/100</f>
        <v>0.77777777777777768</v>
      </c>
      <c r="V6" s="18"/>
      <c r="W6" s="24" t="s">
        <v>17</v>
      </c>
      <c r="X6" s="1">
        <f>S6+S25+S38+S91</f>
        <v>35</v>
      </c>
      <c r="Y6" s="1">
        <f>T6+T25+T38+T91</f>
        <v>43</v>
      </c>
      <c r="Z6" s="19">
        <f>(100/Y6*X6)/100</f>
        <v>0.81395348837209314</v>
      </c>
    </row>
    <row r="7" spans="1:27" x14ac:dyDescent="0.25">
      <c r="A7" s="16" t="s">
        <v>18</v>
      </c>
      <c r="B7" s="41" t="s">
        <v>34</v>
      </c>
      <c r="C7" s="41" t="s">
        <v>34</v>
      </c>
      <c r="D7" s="41" t="s">
        <v>34</v>
      </c>
      <c r="E7" s="41" t="s">
        <v>37</v>
      </c>
      <c r="F7" s="41" t="s">
        <v>37</v>
      </c>
      <c r="G7" s="41" t="s">
        <v>34</v>
      </c>
      <c r="H7" s="41" t="s">
        <v>34</v>
      </c>
      <c r="I7" s="41" t="s">
        <v>34</v>
      </c>
      <c r="J7" s="42" t="s">
        <v>34</v>
      </c>
      <c r="K7" s="42" t="s">
        <v>34</v>
      </c>
      <c r="L7" s="41" t="s">
        <v>37</v>
      </c>
      <c r="M7" s="42" t="s">
        <v>34</v>
      </c>
      <c r="N7" s="41" t="s">
        <v>37</v>
      </c>
      <c r="O7" s="1"/>
      <c r="P7" s="1"/>
      <c r="Q7" s="1"/>
      <c r="R7" s="1"/>
      <c r="S7" s="1">
        <v>9</v>
      </c>
      <c r="T7" s="34">
        <v>9</v>
      </c>
      <c r="U7" s="19">
        <f t="shared" ref="U7:U21" si="0">(100/T7*S7)/100</f>
        <v>1</v>
      </c>
      <c r="V7" s="18"/>
      <c r="W7" s="24" t="s">
        <v>18</v>
      </c>
      <c r="X7" s="1">
        <f>S7+S39</f>
        <v>34</v>
      </c>
      <c r="Y7" s="1">
        <f>T7+T39</f>
        <v>34</v>
      </c>
      <c r="Z7" s="19">
        <f>(100/Y7*X7)/100</f>
        <v>1</v>
      </c>
    </row>
    <row r="8" spans="1:27" x14ac:dyDescent="0.25">
      <c r="A8" s="16" t="s">
        <v>19</v>
      </c>
      <c r="B8" s="41" t="s">
        <v>34</v>
      </c>
      <c r="C8" s="41" t="s">
        <v>34</v>
      </c>
      <c r="D8" s="41" t="s">
        <v>34</v>
      </c>
      <c r="E8" s="41" t="s">
        <v>37</v>
      </c>
      <c r="F8" s="41" t="s">
        <v>37</v>
      </c>
      <c r="G8" s="41" t="s">
        <v>34</v>
      </c>
      <c r="H8" s="41" t="s">
        <v>34</v>
      </c>
      <c r="I8" s="41" t="s">
        <v>34</v>
      </c>
      <c r="J8" s="42" t="s">
        <v>34</v>
      </c>
      <c r="K8" s="42" t="s">
        <v>34</v>
      </c>
      <c r="L8" s="41" t="s">
        <v>37</v>
      </c>
      <c r="M8" s="42" t="s">
        <v>34</v>
      </c>
      <c r="N8" s="41" t="s">
        <v>37</v>
      </c>
      <c r="O8" s="1"/>
      <c r="P8" s="1"/>
      <c r="Q8" s="1"/>
      <c r="R8" s="1"/>
      <c r="S8" s="1">
        <v>9</v>
      </c>
      <c r="T8" s="34">
        <v>9</v>
      </c>
      <c r="U8" s="19">
        <f t="shared" si="0"/>
        <v>1</v>
      </c>
      <c r="V8" s="18"/>
      <c r="W8" s="24" t="s">
        <v>19</v>
      </c>
      <c r="X8" s="1">
        <f>S8+S26+S40+S57+S81+S99</f>
        <v>47</v>
      </c>
      <c r="Y8" s="22">
        <f>T8+T26+T40+T57+T81+T99</f>
        <v>52</v>
      </c>
      <c r="Z8" s="19">
        <f t="shared" ref="Z8:Z11" si="1">(100/Y8*X8)/100</f>
        <v>0.90384615384615385</v>
      </c>
    </row>
    <row r="9" spans="1:27" x14ac:dyDescent="0.25">
      <c r="A9" s="16" t="s">
        <v>20</v>
      </c>
      <c r="B9" s="41" t="s">
        <v>34</v>
      </c>
      <c r="C9" s="41" t="s">
        <v>34</v>
      </c>
      <c r="D9" s="1" t="s">
        <v>33</v>
      </c>
      <c r="E9" s="41" t="s">
        <v>37</v>
      </c>
      <c r="F9" s="41" t="s">
        <v>37</v>
      </c>
      <c r="G9" s="41" t="s">
        <v>34</v>
      </c>
      <c r="H9" s="41" t="s">
        <v>34</v>
      </c>
      <c r="I9" s="41" t="s">
        <v>34</v>
      </c>
      <c r="J9" s="42" t="s">
        <v>34</v>
      </c>
      <c r="K9" s="42" t="s">
        <v>34</v>
      </c>
      <c r="L9" s="41" t="s">
        <v>37</v>
      </c>
      <c r="M9" s="42" t="s">
        <v>34</v>
      </c>
      <c r="N9" s="41" t="s">
        <v>37</v>
      </c>
      <c r="O9" s="1"/>
      <c r="P9" s="1"/>
      <c r="Q9" s="1"/>
      <c r="R9" s="1"/>
      <c r="S9" s="1">
        <v>8</v>
      </c>
      <c r="T9" s="34">
        <v>9</v>
      </c>
      <c r="U9" s="19">
        <f t="shared" si="0"/>
        <v>0.88888888888888884</v>
      </c>
      <c r="V9" s="18"/>
      <c r="W9" s="24" t="s">
        <v>20</v>
      </c>
      <c r="X9" s="1">
        <f>S9+S27+S41+S70+S92+S100</f>
        <v>32</v>
      </c>
      <c r="Y9" s="1">
        <f>T9+T27+T41+T70+T92+T100</f>
        <v>48</v>
      </c>
      <c r="Z9" s="19">
        <f t="shared" si="1"/>
        <v>0.66666666666666674</v>
      </c>
    </row>
    <row r="10" spans="1:27" x14ac:dyDescent="0.25">
      <c r="A10" s="16" t="s">
        <v>21</v>
      </c>
      <c r="B10" s="41" t="s">
        <v>34</v>
      </c>
      <c r="C10" s="41" t="s">
        <v>34</v>
      </c>
      <c r="D10" s="41" t="s">
        <v>34</v>
      </c>
      <c r="E10" s="41" t="s">
        <v>37</v>
      </c>
      <c r="F10" s="41" t="s">
        <v>37</v>
      </c>
      <c r="G10" s="41" t="s">
        <v>34</v>
      </c>
      <c r="H10" s="1" t="s">
        <v>33</v>
      </c>
      <c r="I10" s="41" t="s">
        <v>34</v>
      </c>
      <c r="J10" s="1" t="s">
        <v>33</v>
      </c>
      <c r="K10" s="42" t="s">
        <v>47</v>
      </c>
      <c r="L10" s="41" t="s">
        <v>37</v>
      </c>
      <c r="M10" s="1" t="s">
        <v>33</v>
      </c>
      <c r="N10" s="41" t="s">
        <v>37</v>
      </c>
      <c r="O10" s="1"/>
      <c r="P10" s="1"/>
      <c r="Q10" s="1"/>
      <c r="R10" s="1"/>
      <c r="S10" s="1">
        <v>6</v>
      </c>
      <c r="T10" s="34">
        <v>9</v>
      </c>
      <c r="U10" s="19">
        <f t="shared" si="0"/>
        <v>0.66666666666666652</v>
      </c>
      <c r="V10" s="18"/>
      <c r="W10" s="39" t="s">
        <v>21</v>
      </c>
      <c r="X10" s="1">
        <f>S10+S42+S71+S82+S93</f>
        <v>28</v>
      </c>
      <c r="Y10" s="1">
        <f>T10+T42+T71+T82+T93</f>
        <v>44</v>
      </c>
      <c r="Z10" s="19">
        <f t="shared" si="1"/>
        <v>0.63636363636363635</v>
      </c>
    </row>
    <row r="11" spans="1:27" x14ac:dyDescent="0.25">
      <c r="A11" s="16" t="s">
        <v>22</v>
      </c>
      <c r="B11" s="41" t="s">
        <v>34</v>
      </c>
      <c r="C11" s="41" t="s">
        <v>34</v>
      </c>
      <c r="D11" s="41" t="s">
        <v>34</v>
      </c>
      <c r="E11" s="41" t="s">
        <v>37</v>
      </c>
      <c r="F11" s="41" t="s">
        <v>37</v>
      </c>
      <c r="G11" s="41" t="s">
        <v>34</v>
      </c>
      <c r="H11" s="41" t="s">
        <v>34</v>
      </c>
      <c r="I11" s="41" t="s">
        <v>34</v>
      </c>
      <c r="J11" s="41" t="s">
        <v>34</v>
      </c>
      <c r="K11" s="1" t="s">
        <v>33</v>
      </c>
      <c r="L11" s="41" t="s">
        <v>37</v>
      </c>
      <c r="M11" s="42" t="s">
        <v>34</v>
      </c>
      <c r="N11" s="41" t="s">
        <v>37</v>
      </c>
      <c r="O11" s="1"/>
      <c r="P11" s="1"/>
      <c r="Q11" s="1"/>
      <c r="R11" s="1"/>
      <c r="S11" s="1">
        <v>8</v>
      </c>
      <c r="T11" s="34">
        <v>9</v>
      </c>
      <c r="U11" s="19">
        <f t="shared" si="0"/>
        <v>0.88888888888888884</v>
      </c>
      <c r="V11" s="18"/>
      <c r="W11" s="39" t="s">
        <v>22</v>
      </c>
      <c r="X11" s="1">
        <f>S11+S28+S43+S58</f>
        <v>39</v>
      </c>
      <c r="Y11" s="1">
        <f>T11+T28+T43+T58</f>
        <v>45</v>
      </c>
      <c r="Z11" s="19">
        <f t="shared" si="1"/>
        <v>0.8666666666666667</v>
      </c>
    </row>
    <row r="12" spans="1:27" x14ac:dyDescent="0.25">
      <c r="A12" s="16" t="s">
        <v>23</v>
      </c>
      <c r="B12" s="26" t="s">
        <v>33</v>
      </c>
      <c r="C12" s="41" t="s">
        <v>34</v>
      </c>
      <c r="D12" s="41" t="s">
        <v>34</v>
      </c>
      <c r="E12" s="41" t="s">
        <v>37</v>
      </c>
      <c r="F12" s="41" t="s">
        <v>37</v>
      </c>
      <c r="G12" s="41" t="s">
        <v>34</v>
      </c>
      <c r="H12" s="41" t="s">
        <v>34</v>
      </c>
      <c r="I12" s="41" t="s">
        <v>34</v>
      </c>
      <c r="J12" s="41" t="s">
        <v>34</v>
      </c>
      <c r="K12" s="1" t="s">
        <v>33</v>
      </c>
      <c r="L12" s="41" t="s">
        <v>37</v>
      </c>
      <c r="M12" s="1" t="s">
        <v>33</v>
      </c>
      <c r="N12" s="41" t="s">
        <v>37</v>
      </c>
      <c r="O12" s="1"/>
      <c r="P12" s="1"/>
      <c r="Q12" s="1"/>
      <c r="R12" s="1"/>
      <c r="S12" s="1">
        <v>6</v>
      </c>
      <c r="T12" s="34">
        <v>9</v>
      </c>
      <c r="U12" s="19">
        <f t="shared" si="0"/>
        <v>0.66666666666666652</v>
      </c>
      <c r="V12" s="18"/>
      <c r="W12" s="24" t="s">
        <v>23</v>
      </c>
      <c r="X12" s="1">
        <f>S12+S29+S44+S59+S72</f>
        <v>37</v>
      </c>
      <c r="Y12" s="1">
        <f>T12+T29+T44+T59+T72</f>
        <v>48</v>
      </c>
      <c r="Z12" s="19">
        <f>(100/Y12*X12)/100</f>
        <v>0.77083333333333348</v>
      </c>
    </row>
    <row r="13" spans="1:27" x14ac:dyDescent="0.25">
      <c r="A13" s="16" t="s">
        <v>24</v>
      </c>
      <c r="B13" s="41" t="s">
        <v>34</v>
      </c>
      <c r="C13" s="41" t="s">
        <v>34</v>
      </c>
      <c r="D13" s="1" t="s">
        <v>33</v>
      </c>
      <c r="E13" s="41" t="s">
        <v>37</v>
      </c>
      <c r="F13" s="41" t="s">
        <v>37</v>
      </c>
      <c r="G13" s="41" t="s">
        <v>34</v>
      </c>
      <c r="H13" s="41" t="s">
        <v>34</v>
      </c>
      <c r="I13" s="41" t="s">
        <v>34</v>
      </c>
      <c r="J13" s="41" t="s">
        <v>34</v>
      </c>
      <c r="K13" s="41" t="s">
        <v>34</v>
      </c>
      <c r="L13" s="41" t="s">
        <v>37</v>
      </c>
      <c r="M13" s="42" t="s">
        <v>34</v>
      </c>
      <c r="N13" s="41" t="s">
        <v>37</v>
      </c>
      <c r="O13" s="1"/>
      <c r="P13" s="1"/>
      <c r="Q13" s="1"/>
      <c r="R13" s="1"/>
      <c r="S13" s="1">
        <v>8</v>
      </c>
      <c r="T13" s="34">
        <v>9</v>
      </c>
      <c r="U13" s="19">
        <f t="shared" si="0"/>
        <v>0.88888888888888884</v>
      </c>
      <c r="V13" s="18"/>
      <c r="W13" s="24" t="s">
        <v>24</v>
      </c>
      <c r="X13" s="1">
        <f>S13+S30+S45+S83</f>
        <v>39</v>
      </c>
      <c r="Y13" s="1">
        <f>T13+T30+T45+T83</f>
        <v>46</v>
      </c>
      <c r="Z13" s="19">
        <f>(100/Y13*X13)/100</f>
        <v>0.84782608695652173</v>
      </c>
    </row>
    <row r="14" spans="1:27" x14ac:dyDescent="0.25">
      <c r="A14" s="16" t="s">
        <v>25</v>
      </c>
      <c r="B14" s="41" t="s">
        <v>34</v>
      </c>
      <c r="C14" s="41" t="s">
        <v>34</v>
      </c>
      <c r="D14" s="41" t="s">
        <v>34</v>
      </c>
      <c r="E14" s="41" t="s">
        <v>37</v>
      </c>
      <c r="F14" s="41" t="s">
        <v>37</v>
      </c>
      <c r="G14" s="26" t="s">
        <v>35</v>
      </c>
      <c r="H14" s="26" t="s">
        <v>35</v>
      </c>
      <c r="I14" s="41" t="s">
        <v>34</v>
      </c>
      <c r="J14" s="41" t="s">
        <v>34</v>
      </c>
      <c r="K14" s="41" t="s">
        <v>34</v>
      </c>
      <c r="L14" s="41" t="s">
        <v>37</v>
      </c>
      <c r="M14" s="42" t="s">
        <v>34</v>
      </c>
      <c r="N14" s="41" t="s">
        <v>37</v>
      </c>
      <c r="O14" s="1"/>
      <c r="P14" s="1"/>
      <c r="Q14" s="1"/>
      <c r="R14" s="1"/>
      <c r="S14" s="1">
        <v>7</v>
      </c>
      <c r="T14" s="34">
        <v>9</v>
      </c>
      <c r="U14" s="19">
        <f t="shared" si="0"/>
        <v>0.77777777777777768</v>
      </c>
      <c r="V14" s="18"/>
      <c r="W14" s="24" t="s">
        <v>25</v>
      </c>
      <c r="X14" s="1">
        <f>S14+S46+S60+S84</f>
        <v>24</v>
      </c>
      <c r="Y14" s="1">
        <f>T14+T46+T60+T84</f>
        <v>43</v>
      </c>
      <c r="Z14" s="19">
        <f t="shared" ref="Z14:Z16" si="2">(100/Y14*X14)/100</f>
        <v>0.55813953488372092</v>
      </c>
    </row>
    <row r="15" spans="1:27" x14ac:dyDescent="0.25">
      <c r="A15" s="16" t="s">
        <v>26</v>
      </c>
      <c r="B15" s="41" t="s">
        <v>34</v>
      </c>
      <c r="C15" s="26" t="s">
        <v>33</v>
      </c>
      <c r="D15" s="41" t="s">
        <v>34</v>
      </c>
      <c r="E15" s="41" t="s">
        <v>37</v>
      </c>
      <c r="F15" s="41" t="s">
        <v>37</v>
      </c>
      <c r="G15" s="41" t="s">
        <v>34</v>
      </c>
      <c r="H15" s="41" t="s">
        <v>34</v>
      </c>
      <c r="I15" s="41" t="s">
        <v>34</v>
      </c>
      <c r="J15" s="41" t="s">
        <v>34</v>
      </c>
      <c r="K15" s="41" t="s">
        <v>34</v>
      </c>
      <c r="L15" s="41" t="s">
        <v>37</v>
      </c>
      <c r="M15" s="1" t="s">
        <v>33</v>
      </c>
      <c r="N15" s="41" t="s">
        <v>37</v>
      </c>
      <c r="O15" s="1"/>
      <c r="P15" s="1"/>
      <c r="Q15" s="1"/>
      <c r="R15" s="1"/>
      <c r="S15" s="1">
        <v>7</v>
      </c>
      <c r="T15" s="34">
        <v>9</v>
      </c>
      <c r="U15" s="19">
        <f t="shared" si="0"/>
        <v>0.77777777777777768</v>
      </c>
      <c r="V15" s="18"/>
      <c r="W15" s="24" t="s">
        <v>26</v>
      </c>
      <c r="X15" s="1">
        <f>S15+S47+S61+S94</f>
        <v>33</v>
      </c>
      <c r="Y15" s="1">
        <f>T15+T47+T61+T94</f>
        <v>40</v>
      </c>
      <c r="Z15" s="19">
        <f t="shared" si="2"/>
        <v>0.82499999999999996</v>
      </c>
    </row>
    <row r="16" spans="1:27" x14ac:dyDescent="0.25">
      <c r="A16" s="16" t="s">
        <v>32</v>
      </c>
      <c r="B16" s="41" t="s">
        <v>48</v>
      </c>
      <c r="C16" s="41" t="s">
        <v>48</v>
      </c>
      <c r="D16" s="41" t="s">
        <v>48</v>
      </c>
      <c r="E16" s="41" t="s">
        <v>37</v>
      </c>
      <c r="F16" s="41" t="s">
        <v>37</v>
      </c>
      <c r="G16" s="26" t="s">
        <v>33</v>
      </c>
      <c r="H16" s="41" t="s">
        <v>34</v>
      </c>
      <c r="I16" s="41" t="s">
        <v>34</v>
      </c>
      <c r="J16" s="1" t="s">
        <v>33</v>
      </c>
      <c r="K16" s="41" t="s">
        <v>34</v>
      </c>
      <c r="L16" s="41" t="s">
        <v>37</v>
      </c>
      <c r="M16" s="30" t="s">
        <v>33</v>
      </c>
      <c r="N16" s="41" t="s">
        <v>37</v>
      </c>
      <c r="O16" s="1"/>
      <c r="P16" s="1"/>
      <c r="Q16" s="1"/>
      <c r="R16" s="1"/>
      <c r="S16" s="1">
        <v>3</v>
      </c>
      <c r="T16" s="34">
        <v>6</v>
      </c>
      <c r="U16" s="19">
        <f t="shared" si="0"/>
        <v>0.5</v>
      </c>
      <c r="V16" s="18"/>
      <c r="W16" s="24" t="s">
        <v>32</v>
      </c>
      <c r="X16" s="1">
        <f>S16+T48+T62+T73</f>
        <v>28</v>
      </c>
      <c r="Y16" s="1">
        <f>T16+T48+T62+T73</f>
        <v>31</v>
      </c>
      <c r="Z16" s="19">
        <f t="shared" si="2"/>
        <v>0.90322580645161277</v>
      </c>
    </row>
    <row r="17" spans="1:26" x14ac:dyDescent="0.25">
      <c r="A17" s="16" t="s">
        <v>27</v>
      </c>
      <c r="B17" s="41" t="s">
        <v>34</v>
      </c>
      <c r="C17" s="41" t="s">
        <v>34</v>
      </c>
      <c r="D17" s="41" t="s">
        <v>34</v>
      </c>
      <c r="E17" s="41" t="s">
        <v>37</v>
      </c>
      <c r="F17" s="41" t="s">
        <v>37</v>
      </c>
      <c r="G17" s="41" t="s">
        <v>34</v>
      </c>
      <c r="H17" s="41" t="s">
        <v>34</v>
      </c>
      <c r="I17" s="41" t="s">
        <v>34</v>
      </c>
      <c r="J17" s="41" t="s">
        <v>34</v>
      </c>
      <c r="K17" s="41" t="s">
        <v>34</v>
      </c>
      <c r="L17" s="41" t="s">
        <v>37</v>
      </c>
      <c r="M17" s="43" t="s">
        <v>34</v>
      </c>
      <c r="N17" s="41" t="s">
        <v>37</v>
      </c>
      <c r="O17" s="1"/>
      <c r="P17" s="1"/>
      <c r="Q17" s="1"/>
      <c r="R17" s="1"/>
      <c r="S17" s="1">
        <v>9</v>
      </c>
      <c r="T17" s="34">
        <v>9</v>
      </c>
      <c r="U17" s="19">
        <f t="shared" si="0"/>
        <v>1</v>
      </c>
      <c r="V17" s="18"/>
      <c r="W17" s="24" t="s">
        <v>27</v>
      </c>
      <c r="X17" s="1">
        <f>S17+S49+S101</f>
        <v>30</v>
      </c>
      <c r="Y17" s="1">
        <f>T17+T49+T101</f>
        <v>36</v>
      </c>
      <c r="Z17" s="19">
        <f t="shared" ref="Z17:Z21" si="3">(100/Y17*X17)/100</f>
        <v>0.83333333333333326</v>
      </c>
    </row>
    <row r="18" spans="1:26" x14ac:dyDescent="0.25">
      <c r="A18" s="24" t="s">
        <v>28</v>
      </c>
      <c r="B18" s="41" t="s">
        <v>34</v>
      </c>
      <c r="C18" s="27" t="s">
        <v>33</v>
      </c>
      <c r="D18" s="41" t="s">
        <v>34</v>
      </c>
      <c r="E18" s="41" t="s">
        <v>37</v>
      </c>
      <c r="F18" s="41" t="s">
        <v>37</v>
      </c>
      <c r="G18" s="27" t="s">
        <v>33</v>
      </c>
      <c r="H18" s="27" t="s">
        <v>33</v>
      </c>
      <c r="I18" s="27" t="s">
        <v>33</v>
      </c>
      <c r="J18" s="41" t="s">
        <v>34</v>
      </c>
      <c r="K18" s="41" t="s">
        <v>34</v>
      </c>
      <c r="L18" s="41" t="s">
        <v>37</v>
      </c>
      <c r="M18" s="42" t="s">
        <v>34</v>
      </c>
      <c r="N18" s="41" t="s">
        <v>37</v>
      </c>
      <c r="O18" s="1"/>
      <c r="P18" s="1"/>
      <c r="Q18" s="1"/>
      <c r="R18" s="1"/>
      <c r="S18" s="1">
        <v>5</v>
      </c>
      <c r="T18" s="34">
        <v>9</v>
      </c>
      <c r="U18" s="19">
        <f t="shared" si="0"/>
        <v>0.55555555555555558</v>
      </c>
      <c r="V18" s="18"/>
      <c r="W18" s="28" t="s">
        <v>73</v>
      </c>
      <c r="X18" s="1">
        <f>S18+S32+S50+S75</f>
        <v>29</v>
      </c>
      <c r="Y18" s="1">
        <f>T18+T32+T50+T75</f>
        <v>44</v>
      </c>
      <c r="Z18" s="19">
        <f t="shared" si="3"/>
        <v>0.65909090909090917</v>
      </c>
    </row>
    <row r="19" spans="1:26" x14ac:dyDescent="0.25">
      <c r="A19" s="24" t="s">
        <v>29</v>
      </c>
      <c r="B19" s="41" t="s">
        <v>34</v>
      </c>
      <c r="C19" s="41" t="s">
        <v>34</v>
      </c>
      <c r="D19" s="41" t="s">
        <v>34</v>
      </c>
      <c r="E19" s="41" t="s">
        <v>37</v>
      </c>
      <c r="F19" s="41" t="s">
        <v>37</v>
      </c>
      <c r="G19" s="41" t="s">
        <v>34</v>
      </c>
      <c r="H19" s="41" t="s">
        <v>34</v>
      </c>
      <c r="I19" s="27" t="s">
        <v>33</v>
      </c>
      <c r="J19" s="41" t="s">
        <v>34</v>
      </c>
      <c r="K19" s="41" t="s">
        <v>34</v>
      </c>
      <c r="L19" s="41" t="s">
        <v>37</v>
      </c>
      <c r="M19" s="1" t="s">
        <v>33</v>
      </c>
      <c r="N19" s="41" t="s">
        <v>37</v>
      </c>
      <c r="O19" s="1"/>
      <c r="P19" s="1"/>
      <c r="Q19" s="1"/>
      <c r="R19" s="1"/>
      <c r="S19" s="1">
        <v>7</v>
      </c>
      <c r="T19" s="34">
        <v>9</v>
      </c>
      <c r="U19" s="19">
        <f t="shared" si="0"/>
        <v>0.77777777777777768</v>
      </c>
      <c r="V19" s="18"/>
      <c r="W19" s="28" t="s">
        <v>29</v>
      </c>
      <c r="X19" s="1">
        <f>S19+S51+S64+S76</f>
        <v>32</v>
      </c>
      <c r="Y19" s="1">
        <f>T19+T51+T64+T76</f>
        <v>41</v>
      </c>
      <c r="Z19" s="19">
        <f t="shared" si="3"/>
        <v>0.78048780487804881</v>
      </c>
    </row>
    <row r="20" spans="1:26" x14ac:dyDescent="0.25">
      <c r="A20" s="24" t="s">
        <v>30</v>
      </c>
      <c r="B20" s="41" t="s">
        <v>34</v>
      </c>
      <c r="C20" s="41" t="s">
        <v>34</v>
      </c>
      <c r="D20" s="41" t="s">
        <v>34</v>
      </c>
      <c r="E20" s="41" t="s">
        <v>37</v>
      </c>
      <c r="F20" s="41" t="s">
        <v>37</v>
      </c>
      <c r="G20" s="41" t="s">
        <v>34</v>
      </c>
      <c r="H20" s="41" t="s">
        <v>34</v>
      </c>
      <c r="I20" s="27" t="s">
        <v>33</v>
      </c>
      <c r="J20" s="1" t="s">
        <v>33</v>
      </c>
      <c r="K20" s="41" t="s">
        <v>34</v>
      </c>
      <c r="L20" s="41" t="s">
        <v>37</v>
      </c>
      <c r="M20" s="42" t="s">
        <v>34</v>
      </c>
      <c r="N20" s="41" t="s">
        <v>37</v>
      </c>
      <c r="O20" s="1"/>
      <c r="P20" s="1"/>
      <c r="Q20" s="1"/>
      <c r="R20" s="1"/>
      <c r="S20" s="1">
        <v>7</v>
      </c>
      <c r="T20" s="34">
        <v>9</v>
      </c>
      <c r="U20" s="19">
        <f t="shared" si="0"/>
        <v>0.77777777777777768</v>
      </c>
      <c r="V20" s="18"/>
      <c r="W20" s="28" t="s">
        <v>30</v>
      </c>
      <c r="X20" s="1">
        <f>S20+S52+S66+S77+S86</f>
        <v>34</v>
      </c>
      <c r="Y20" s="1">
        <f>T20+T52+T66+T77+T86</f>
        <v>46</v>
      </c>
      <c r="Z20" s="19">
        <f t="shared" si="3"/>
        <v>0.73913043478260865</v>
      </c>
    </row>
    <row r="21" spans="1:26" x14ac:dyDescent="0.25">
      <c r="A21" s="24" t="s">
        <v>31</v>
      </c>
      <c r="B21" s="41" t="s">
        <v>34</v>
      </c>
      <c r="C21" s="41" t="s">
        <v>34</v>
      </c>
      <c r="D21" s="41" t="s">
        <v>34</v>
      </c>
      <c r="E21" s="41" t="s">
        <v>37</v>
      </c>
      <c r="F21" s="41" t="s">
        <v>37</v>
      </c>
      <c r="G21" s="41" t="s">
        <v>34</v>
      </c>
      <c r="H21" s="41" t="s">
        <v>34</v>
      </c>
      <c r="I21" s="41" t="s">
        <v>34</v>
      </c>
      <c r="J21" s="41" t="s">
        <v>34</v>
      </c>
      <c r="K21" s="41" t="s">
        <v>47</v>
      </c>
      <c r="L21" s="41" t="s">
        <v>37</v>
      </c>
      <c r="M21" s="42" t="s">
        <v>34</v>
      </c>
      <c r="N21" s="41" t="s">
        <v>37</v>
      </c>
      <c r="O21" s="1"/>
      <c r="P21" s="1"/>
      <c r="Q21" s="1"/>
      <c r="R21" s="1"/>
      <c r="S21" s="1">
        <v>9</v>
      </c>
      <c r="T21" s="34">
        <v>9</v>
      </c>
      <c r="U21" s="19">
        <f t="shared" si="0"/>
        <v>1</v>
      </c>
      <c r="V21" s="18"/>
      <c r="W21" s="28" t="s">
        <v>31</v>
      </c>
      <c r="X21" s="1">
        <f>S21+S33+S53+S65</f>
        <v>37</v>
      </c>
      <c r="Y21" s="1">
        <f>T21+T33+T53+T65</f>
        <v>45</v>
      </c>
      <c r="Z21" s="19">
        <f t="shared" si="3"/>
        <v>0.8222222222222223</v>
      </c>
    </row>
    <row r="22" spans="1:26" ht="15.75" thickBot="1" x14ac:dyDescent="0.3">
      <c r="A22" s="11"/>
      <c r="M22" s="2"/>
      <c r="S22" t="s">
        <v>39</v>
      </c>
    </row>
    <row r="23" spans="1:26" ht="15.75" thickBot="1" x14ac:dyDescent="0.3">
      <c r="A23" s="29" t="s">
        <v>41</v>
      </c>
      <c r="J23" s="3"/>
      <c r="K23" s="3"/>
      <c r="S23" s="4"/>
      <c r="W23" s="55" t="s">
        <v>75</v>
      </c>
    </row>
    <row r="24" spans="1:26" x14ac:dyDescent="0.25">
      <c r="A24" s="15" t="s">
        <v>0</v>
      </c>
      <c r="B24" s="5" t="s">
        <v>11</v>
      </c>
      <c r="C24" s="5" t="s">
        <v>6</v>
      </c>
      <c r="D24" s="5" t="s">
        <v>7</v>
      </c>
      <c r="E24" s="5" t="s">
        <v>60</v>
      </c>
      <c r="F24" s="5" t="s">
        <v>36</v>
      </c>
      <c r="G24" s="5" t="s">
        <v>8</v>
      </c>
      <c r="H24" s="5" t="s">
        <v>13</v>
      </c>
      <c r="I24" s="5" t="s">
        <v>14</v>
      </c>
      <c r="J24" s="5" t="s">
        <v>9</v>
      </c>
      <c r="K24" s="5" t="s">
        <v>10</v>
      </c>
      <c r="L24" s="5" t="s">
        <v>38</v>
      </c>
      <c r="M24" s="5" t="s">
        <v>12</v>
      </c>
      <c r="N24" s="5" t="s">
        <v>11</v>
      </c>
      <c r="O24" s="5"/>
      <c r="P24" s="5"/>
      <c r="Q24" s="6"/>
      <c r="R24" s="6"/>
      <c r="S24" s="7" t="s">
        <v>1</v>
      </c>
      <c r="T24" s="7" t="s">
        <v>2</v>
      </c>
      <c r="U24" s="35" t="s">
        <v>3</v>
      </c>
      <c r="V24" s="21"/>
    </row>
    <row r="25" spans="1:26" x14ac:dyDescent="0.25">
      <c r="A25" s="16" t="s">
        <v>17</v>
      </c>
      <c r="B25" s="41" t="s">
        <v>37</v>
      </c>
      <c r="C25" s="41" t="s">
        <v>34</v>
      </c>
      <c r="D25" s="41" t="s">
        <v>34</v>
      </c>
      <c r="E25" s="41" t="s">
        <v>37</v>
      </c>
      <c r="F25" s="41" t="s">
        <v>37</v>
      </c>
      <c r="G25" s="26" t="s">
        <v>33</v>
      </c>
      <c r="H25" s="26" t="s">
        <v>33</v>
      </c>
      <c r="I25" s="41" t="s">
        <v>37</v>
      </c>
      <c r="J25" s="41" t="s">
        <v>34</v>
      </c>
      <c r="K25" s="41" t="s">
        <v>34</v>
      </c>
      <c r="L25" s="41" t="s">
        <v>37</v>
      </c>
      <c r="M25" s="41" t="s">
        <v>34</v>
      </c>
      <c r="N25" s="41" t="s">
        <v>37</v>
      </c>
      <c r="O25" s="1"/>
      <c r="P25" s="1"/>
      <c r="Q25" s="1"/>
      <c r="R25" s="1"/>
      <c r="S25" s="1">
        <v>5</v>
      </c>
      <c r="T25" s="23">
        <v>7</v>
      </c>
      <c r="U25" s="19">
        <f t="shared" ref="U25:U33" si="4">(100/T25*S25)/100</f>
        <v>0.7142857142857143</v>
      </c>
      <c r="V25" s="18"/>
    </row>
    <row r="26" spans="1:26" x14ac:dyDescent="0.25">
      <c r="A26" s="16" t="s">
        <v>19</v>
      </c>
      <c r="B26" s="41" t="s">
        <v>37</v>
      </c>
      <c r="C26" s="41" t="s">
        <v>34</v>
      </c>
      <c r="D26" s="41" t="s">
        <v>34</v>
      </c>
      <c r="E26" s="41" t="s">
        <v>37</v>
      </c>
      <c r="F26" s="41" t="s">
        <v>37</v>
      </c>
      <c r="G26" s="41" t="s">
        <v>34</v>
      </c>
      <c r="H26" s="41" t="s">
        <v>34</v>
      </c>
      <c r="I26" s="41" t="s">
        <v>37</v>
      </c>
      <c r="J26" s="41" t="s">
        <v>34</v>
      </c>
      <c r="K26" s="41" t="s">
        <v>34</v>
      </c>
      <c r="L26" s="41" t="s">
        <v>37</v>
      </c>
      <c r="M26" s="41" t="s">
        <v>34</v>
      </c>
      <c r="N26" s="41" t="s">
        <v>37</v>
      </c>
      <c r="O26" s="1"/>
      <c r="P26" s="1"/>
      <c r="Q26" s="1"/>
      <c r="R26" s="1"/>
      <c r="S26" s="1">
        <v>7</v>
      </c>
      <c r="T26" s="23">
        <v>7</v>
      </c>
      <c r="U26" s="19">
        <f t="shared" si="4"/>
        <v>1</v>
      </c>
      <c r="V26" s="18"/>
    </row>
    <row r="27" spans="1:26" x14ac:dyDescent="0.25">
      <c r="A27" s="16" t="s">
        <v>20</v>
      </c>
      <c r="B27" s="41" t="s">
        <v>37</v>
      </c>
      <c r="C27" s="41" t="s">
        <v>34</v>
      </c>
      <c r="D27" s="31" t="s">
        <v>33</v>
      </c>
      <c r="E27" s="41" t="s">
        <v>37</v>
      </c>
      <c r="F27" s="41" t="s">
        <v>37</v>
      </c>
      <c r="G27" s="41" t="s">
        <v>34</v>
      </c>
      <c r="H27" s="41" t="s">
        <v>34</v>
      </c>
      <c r="I27" s="41" t="s">
        <v>37</v>
      </c>
      <c r="J27" s="41" t="s">
        <v>34</v>
      </c>
      <c r="K27" s="41" t="s">
        <v>47</v>
      </c>
      <c r="L27" s="41" t="s">
        <v>37</v>
      </c>
      <c r="M27" s="41" t="s">
        <v>34</v>
      </c>
      <c r="N27" s="41" t="s">
        <v>37</v>
      </c>
      <c r="O27" s="1"/>
      <c r="P27" s="1"/>
      <c r="Q27" s="1"/>
      <c r="R27" s="1"/>
      <c r="S27" s="1">
        <v>5</v>
      </c>
      <c r="T27" s="23">
        <v>7</v>
      </c>
      <c r="U27" s="19">
        <f t="shared" si="4"/>
        <v>0.7142857142857143</v>
      </c>
      <c r="V27" s="18"/>
    </row>
    <row r="28" spans="1:26" x14ac:dyDescent="0.25">
      <c r="A28" s="16" t="s">
        <v>22</v>
      </c>
      <c r="B28" s="41" t="s">
        <v>37</v>
      </c>
      <c r="C28" s="41" t="s">
        <v>34</v>
      </c>
      <c r="D28" s="41" t="s">
        <v>34</v>
      </c>
      <c r="E28" s="41" t="s">
        <v>37</v>
      </c>
      <c r="F28" s="41" t="s">
        <v>37</v>
      </c>
      <c r="G28" s="41" t="s">
        <v>34</v>
      </c>
      <c r="H28" s="41" t="s">
        <v>34</v>
      </c>
      <c r="I28" s="41" t="s">
        <v>37</v>
      </c>
      <c r="J28" s="41" t="s">
        <v>34</v>
      </c>
      <c r="K28" s="1" t="s">
        <v>33</v>
      </c>
      <c r="L28" s="41" t="s">
        <v>37</v>
      </c>
      <c r="M28" s="41" t="s">
        <v>34</v>
      </c>
      <c r="N28" s="41" t="s">
        <v>37</v>
      </c>
      <c r="O28" s="1"/>
      <c r="P28" s="1"/>
      <c r="Q28" s="1"/>
      <c r="R28" s="1"/>
      <c r="S28" s="1">
        <v>6</v>
      </c>
      <c r="T28" s="23">
        <v>7</v>
      </c>
      <c r="U28" s="19">
        <f t="shared" si="4"/>
        <v>0.85714285714285721</v>
      </c>
      <c r="V28" s="18"/>
    </row>
    <row r="29" spans="1:26" x14ac:dyDescent="0.25">
      <c r="A29" s="16" t="s">
        <v>23</v>
      </c>
      <c r="B29" s="41" t="s">
        <v>37</v>
      </c>
      <c r="C29" s="41" t="s">
        <v>34</v>
      </c>
      <c r="D29" s="41" t="s">
        <v>34</v>
      </c>
      <c r="E29" s="41" t="s">
        <v>37</v>
      </c>
      <c r="F29" s="41" t="s">
        <v>37</v>
      </c>
      <c r="G29" s="41" t="s">
        <v>34</v>
      </c>
      <c r="H29" s="41" t="s">
        <v>34</v>
      </c>
      <c r="I29" s="41" t="s">
        <v>37</v>
      </c>
      <c r="J29" s="41" t="s">
        <v>34</v>
      </c>
      <c r="K29" s="1" t="s">
        <v>33</v>
      </c>
      <c r="L29" s="41" t="s">
        <v>37</v>
      </c>
      <c r="M29" s="1" t="s">
        <v>33</v>
      </c>
      <c r="N29" s="41" t="s">
        <v>37</v>
      </c>
      <c r="O29" s="1"/>
      <c r="P29" s="1"/>
      <c r="Q29" s="1"/>
      <c r="R29" s="1"/>
      <c r="S29" s="1">
        <v>5</v>
      </c>
      <c r="T29" s="23">
        <v>7</v>
      </c>
      <c r="U29" s="19">
        <f t="shared" si="4"/>
        <v>0.7142857142857143</v>
      </c>
      <c r="V29" s="18"/>
    </row>
    <row r="30" spans="1:26" x14ac:dyDescent="0.25">
      <c r="A30" s="16" t="s">
        <v>24</v>
      </c>
      <c r="B30" s="41" t="s">
        <v>37</v>
      </c>
      <c r="C30" s="41" t="s">
        <v>34</v>
      </c>
      <c r="D30" s="31" t="s">
        <v>33</v>
      </c>
      <c r="E30" s="41" t="s">
        <v>37</v>
      </c>
      <c r="F30" s="41" t="s">
        <v>37</v>
      </c>
      <c r="G30" s="41" t="s">
        <v>34</v>
      </c>
      <c r="H30" s="41" t="s">
        <v>34</v>
      </c>
      <c r="I30" s="41" t="s">
        <v>37</v>
      </c>
      <c r="J30" s="41" t="s">
        <v>34</v>
      </c>
      <c r="K30" s="41" t="s">
        <v>34</v>
      </c>
      <c r="L30" s="41" t="s">
        <v>37</v>
      </c>
      <c r="M30" s="41" t="s">
        <v>34</v>
      </c>
      <c r="N30" s="41" t="s">
        <v>37</v>
      </c>
      <c r="O30" s="1"/>
      <c r="P30" s="1"/>
      <c r="Q30" s="1"/>
      <c r="R30" s="1"/>
      <c r="S30" s="1">
        <v>6</v>
      </c>
      <c r="T30" s="23">
        <v>7</v>
      </c>
      <c r="U30" s="19">
        <f t="shared" si="4"/>
        <v>0.85714285714285721</v>
      </c>
      <c r="V30" s="18"/>
    </row>
    <row r="31" spans="1:26" x14ac:dyDescent="0.25">
      <c r="A31" s="16" t="s">
        <v>46</v>
      </c>
      <c r="B31" s="41" t="s">
        <v>37</v>
      </c>
      <c r="C31" s="41" t="s">
        <v>34</v>
      </c>
      <c r="D31" s="41" t="s">
        <v>34</v>
      </c>
      <c r="E31" s="41" t="s">
        <v>37</v>
      </c>
      <c r="F31" s="41" t="s">
        <v>37</v>
      </c>
      <c r="G31" s="41" t="s">
        <v>34</v>
      </c>
      <c r="H31" s="41" t="s">
        <v>34</v>
      </c>
      <c r="I31" s="41" t="s">
        <v>37</v>
      </c>
      <c r="J31" s="41" t="s">
        <v>34</v>
      </c>
      <c r="K31" s="41" t="s">
        <v>34</v>
      </c>
      <c r="L31" s="41" t="s">
        <v>37</v>
      </c>
      <c r="M31" s="41" t="s">
        <v>34</v>
      </c>
      <c r="N31" s="41" t="s">
        <v>37</v>
      </c>
      <c r="O31" s="1"/>
      <c r="P31" s="1"/>
      <c r="Q31" s="1"/>
      <c r="R31" s="1"/>
      <c r="S31" s="1">
        <v>7</v>
      </c>
      <c r="T31" s="23">
        <v>7</v>
      </c>
      <c r="U31" s="19">
        <f t="shared" si="4"/>
        <v>1</v>
      </c>
      <c r="V31" s="18"/>
    </row>
    <row r="32" spans="1:26" x14ac:dyDescent="0.25">
      <c r="A32" s="24" t="s">
        <v>28</v>
      </c>
      <c r="B32" s="41" t="s">
        <v>37</v>
      </c>
      <c r="C32" s="26" t="s">
        <v>33</v>
      </c>
      <c r="D32" s="41" t="s">
        <v>34</v>
      </c>
      <c r="E32" s="41" t="s">
        <v>37</v>
      </c>
      <c r="F32" s="41" t="s">
        <v>37</v>
      </c>
      <c r="G32" s="26" t="s">
        <v>33</v>
      </c>
      <c r="H32" s="26" t="s">
        <v>33</v>
      </c>
      <c r="I32" s="41" t="s">
        <v>37</v>
      </c>
      <c r="J32" s="41" t="s">
        <v>34</v>
      </c>
      <c r="K32" s="41" t="s">
        <v>34</v>
      </c>
      <c r="L32" s="41" t="s">
        <v>37</v>
      </c>
      <c r="M32" s="41" t="s">
        <v>34</v>
      </c>
      <c r="N32" s="41" t="s">
        <v>37</v>
      </c>
      <c r="O32" s="1"/>
      <c r="P32" s="1"/>
      <c r="Q32" s="1"/>
      <c r="R32" s="1"/>
      <c r="S32" s="1">
        <v>4</v>
      </c>
      <c r="T32" s="23">
        <v>7</v>
      </c>
      <c r="U32" s="19">
        <f t="shared" si="4"/>
        <v>0.57142857142857151</v>
      </c>
      <c r="V32" s="18"/>
    </row>
    <row r="33" spans="1:22" x14ac:dyDescent="0.25">
      <c r="A33" s="24" t="s">
        <v>31</v>
      </c>
      <c r="B33" s="41" t="s">
        <v>37</v>
      </c>
      <c r="C33" s="41" t="s">
        <v>34</v>
      </c>
      <c r="D33" s="41" t="s">
        <v>34</v>
      </c>
      <c r="E33" s="41" t="s">
        <v>37</v>
      </c>
      <c r="F33" s="41" t="s">
        <v>37</v>
      </c>
      <c r="G33" s="41" t="s">
        <v>34</v>
      </c>
      <c r="H33" s="41" t="s">
        <v>34</v>
      </c>
      <c r="I33" s="41" t="s">
        <v>37</v>
      </c>
      <c r="J33" s="41" t="s">
        <v>34</v>
      </c>
      <c r="K33" s="41" t="s">
        <v>47</v>
      </c>
      <c r="L33" s="41" t="s">
        <v>37</v>
      </c>
      <c r="M33" s="41" t="s">
        <v>34</v>
      </c>
      <c r="N33" s="41" t="s">
        <v>37</v>
      </c>
      <c r="O33" s="1"/>
      <c r="P33" s="1"/>
      <c r="Q33" s="1"/>
      <c r="R33" s="1"/>
      <c r="S33" s="1">
        <v>6</v>
      </c>
      <c r="T33" s="23">
        <v>7</v>
      </c>
      <c r="U33" s="19">
        <f t="shared" si="4"/>
        <v>0.85714285714285721</v>
      </c>
      <c r="V33" s="18"/>
    </row>
    <row r="34" spans="1:22" x14ac:dyDescent="0.25">
      <c r="A34" s="44"/>
      <c r="B34" s="46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18"/>
      <c r="V34" s="18"/>
    </row>
    <row r="35" spans="1:22" ht="15.75" thickBot="1" x14ac:dyDescent="0.3">
      <c r="B35" s="2"/>
    </row>
    <row r="36" spans="1:22" ht="15.75" thickBot="1" x14ac:dyDescent="0.3">
      <c r="A36" s="8" t="s">
        <v>42</v>
      </c>
      <c r="B36" s="2"/>
      <c r="C36" s="2"/>
      <c r="S36" s="4"/>
    </row>
    <row r="37" spans="1:22" x14ac:dyDescent="0.25">
      <c r="A37" s="15" t="s">
        <v>0</v>
      </c>
      <c r="B37" s="5" t="s">
        <v>11</v>
      </c>
      <c r="C37" s="5" t="s">
        <v>6</v>
      </c>
      <c r="D37" s="5" t="s">
        <v>61</v>
      </c>
      <c r="E37" s="5" t="s">
        <v>62</v>
      </c>
      <c r="F37" s="5" t="s">
        <v>63</v>
      </c>
      <c r="G37" s="5" t="s">
        <v>64</v>
      </c>
      <c r="H37" s="5" t="s">
        <v>13</v>
      </c>
      <c r="I37" s="5" t="s">
        <v>14</v>
      </c>
      <c r="J37" s="5" t="s">
        <v>9</v>
      </c>
      <c r="K37" s="5" t="s">
        <v>10</v>
      </c>
      <c r="L37" s="5" t="s">
        <v>38</v>
      </c>
      <c r="M37" s="5" t="s">
        <v>12</v>
      </c>
      <c r="N37" s="5" t="s">
        <v>11</v>
      </c>
      <c r="O37" s="5"/>
      <c r="P37" s="5"/>
      <c r="Q37" s="5"/>
      <c r="R37" s="6"/>
      <c r="S37" s="7" t="s">
        <v>1</v>
      </c>
      <c r="T37" s="7" t="s">
        <v>2</v>
      </c>
      <c r="U37" s="35" t="s">
        <v>3</v>
      </c>
      <c r="V37" s="21"/>
    </row>
    <row r="38" spans="1:22" x14ac:dyDescent="0.25">
      <c r="A38" s="16" t="s">
        <v>17</v>
      </c>
      <c r="B38" s="41" t="s">
        <v>34</v>
      </c>
      <c r="C38" s="41" t="s">
        <v>33</v>
      </c>
      <c r="D38" s="42" t="s">
        <v>51</v>
      </c>
      <c r="E38" s="42" t="s">
        <v>52</v>
      </c>
      <c r="F38" s="42" t="s">
        <v>52</v>
      </c>
      <c r="G38" s="42" t="s">
        <v>52</v>
      </c>
      <c r="H38" s="42" t="s">
        <v>54</v>
      </c>
      <c r="I38" s="42" t="s">
        <v>55</v>
      </c>
      <c r="J38" s="42" t="s">
        <v>54</v>
      </c>
      <c r="K38" s="42" t="s">
        <v>52</v>
      </c>
      <c r="L38" s="42" t="s">
        <v>52</v>
      </c>
      <c r="M38" s="42" t="s">
        <v>51</v>
      </c>
      <c r="N38" s="41" t="s">
        <v>34</v>
      </c>
      <c r="O38" s="1"/>
      <c r="P38" s="1"/>
      <c r="Q38" s="1"/>
      <c r="R38" s="1"/>
      <c r="S38" s="1">
        <v>21</v>
      </c>
      <c r="T38" s="23">
        <v>25</v>
      </c>
      <c r="U38" s="19">
        <f t="shared" ref="U38:U53" si="5">(100/T38*S38)/100</f>
        <v>0.84</v>
      </c>
      <c r="V38" s="18"/>
    </row>
    <row r="39" spans="1:22" x14ac:dyDescent="0.25">
      <c r="A39" s="16" t="s">
        <v>18</v>
      </c>
      <c r="B39" s="41" t="s">
        <v>34</v>
      </c>
      <c r="C39" s="41" t="s">
        <v>34</v>
      </c>
      <c r="D39" s="42" t="s">
        <v>51</v>
      </c>
      <c r="E39" s="42" t="s">
        <v>52</v>
      </c>
      <c r="F39" s="42" t="s">
        <v>52</v>
      </c>
      <c r="G39" s="42" t="s">
        <v>52</v>
      </c>
      <c r="H39" s="42" t="s">
        <v>52</v>
      </c>
      <c r="I39" s="42" t="s">
        <v>52</v>
      </c>
      <c r="J39" s="42" t="s">
        <v>52</v>
      </c>
      <c r="K39" s="42" t="s">
        <v>52</v>
      </c>
      <c r="L39" s="42" t="s">
        <v>52</v>
      </c>
      <c r="M39" s="42" t="s">
        <v>51</v>
      </c>
      <c r="N39" s="41" t="s">
        <v>34</v>
      </c>
      <c r="O39" s="1"/>
      <c r="P39" s="1"/>
      <c r="Q39" s="1"/>
      <c r="R39" s="1"/>
      <c r="S39" s="1">
        <v>25</v>
      </c>
      <c r="T39" s="23">
        <v>25</v>
      </c>
      <c r="U39" s="19">
        <f t="shared" si="5"/>
        <v>1</v>
      </c>
      <c r="V39" s="18"/>
    </row>
    <row r="40" spans="1:22" x14ac:dyDescent="0.25">
      <c r="A40" s="16" t="s">
        <v>19</v>
      </c>
      <c r="B40" s="41" t="s">
        <v>33</v>
      </c>
      <c r="C40" s="41" t="s">
        <v>34</v>
      </c>
      <c r="D40" s="42" t="s">
        <v>51</v>
      </c>
      <c r="E40" s="42" t="s">
        <v>53</v>
      </c>
      <c r="F40" s="42" t="s">
        <v>52</v>
      </c>
      <c r="G40" s="42" t="s">
        <v>52</v>
      </c>
      <c r="H40" s="42" t="s">
        <v>52</v>
      </c>
      <c r="I40" s="42" t="s">
        <v>52</v>
      </c>
      <c r="J40" s="42" t="s">
        <v>65</v>
      </c>
      <c r="K40" s="42" t="s">
        <v>52</v>
      </c>
      <c r="L40" s="42" t="s">
        <v>52</v>
      </c>
      <c r="M40" s="42" t="s">
        <v>72</v>
      </c>
      <c r="N40" s="42" t="s">
        <v>33</v>
      </c>
      <c r="O40" s="1"/>
      <c r="P40" s="1"/>
      <c r="Q40" s="1"/>
      <c r="R40" s="1"/>
      <c r="S40" s="1">
        <v>20</v>
      </c>
      <c r="T40" s="23">
        <v>25</v>
      </c>
      <c r="U40" s="19">
        <f t="shared" si="5"/>
        <v>0.8</v>
      </c>
      <c r="V40" s="18"/>
    </row>
    <row r="41" spans="1:22" x14ac:dyDescent="0.25">
      <c r="A41" s="16" t="s">
        <v>20</v>
      </c>
      <c r="B41" s="41" t="s">
        <v>34</v>
      </c>
      <c r="C41" s="41" t="s">
        <v>33</v>
      </c>
      <c r="D41" s="42" t="s">
        <v>58</v>
      </c>
      <c r="E41" s="42" t="s">
        <v>52</v>
      </c>
      <c r="F41" s="42" t="s">
        <v>52</v>
      </c>
      <c r="G41" s="42" t="s">
        <v>52</v>
      </c>
      <c r="H41" s="42" t="s">
        <v>55</v>
      </c>
      <c r="I41" s="42" t="s">
        <v>52</v>
      </c>
      <c r="J41" s="42" t="s">
        <v>52</v>
      </c>
      <c r="K41" s="42" t="s">
        <v>55</v>
      </c>
      <c r="L41" s="42" t="s">
        <v>55</v>
      </c>
      <c r="M41" s="42" t="s">
        <v>67</v>
      </c>
      <c r="N41" s="42" t="s">
        <v>33</v>
      </c>
      <c r="O41" s="1"/>
      <c r="P41" s="1"/>
      <c r="Q41" s="1"/>
      <c r="R41" s="1"/>
      <c r="S41" s="1">
        <v>16</v>
      </c>
      <c r="T41" s="23">
        <v>25</v>
      </c>
      <c r="U41" s="19">
        <f t="shared" si="5"/>
        <v>0.64</v>
      </c>
      <c r="V41" s="18"/>
    </row>
    <row r="42" spans="1:22" x14ac:dyDescent="0.25">
      <c r="A42" s="16" t="s">
        <v>21</v>
      </c>
      <c r="B42" s="41" t="s">
        <v>34</v>
      </c>
      <c r="C42" s="41" t="s">
        <v>34</v>
      </c>
      <c r="D42" s="42" t="s">
        <v>58</v>
      </c>
      <c r="E42" s="42" t="s">
        <v>55</v>
      </c>
      <c r="F42" s="42" t="s">
        <v>52</v>
      </c>
      <c r="G42" s="42" t="s">
        <v>52</v>
      </c>
      <c r="H42" s="42" t="s">
        <v>52</v>
      </c>
      <c r="I42" s="42" t="s">
        <v>53</v>
      </c>
      <c r="J42" s="42" t="s">
        <v>52</v>
      </c>
      <c r="K42" s="42" t="s">
        <v>54</v>
      </c>
      <c r="L42" s="42" t="s">
        <v>55</v>
      </c>
      <c r="M42" s="42" t="s">
        <v>68</v>
      </c>
      <c r="N42" s="41" t="s">
        <v>34</v>
      </c>
      <c r="O42" s="1"/>
      <c r="P42" s="1"/>
      <c r="Q42" s="1"/>
      <c r="R42" s="1"/>
      <c r="S42" s="1">
        <v>16</v>
      </c>
      <c r="T42" s="23">
        <v>25</v>
      </c>
      <c r="U42" s="19">
        <f t="shared" si="5"/>
        <v>0.64</v>
      </c>
      <c r="V42" s="18"/>
    </row>
    <row r="43" spans="1:22" x14ac:dyDescent="0.25">
      <c r="A43" s="16" t="s">
        <v>22</v>
      </c>
      <c r="B43" s="41" t="s">
        <v>34</v>
      </c>
      <c r="C43" s="41" t="s">
        <v>34</v>
      </c>
      <c r="D43" s="42" t="s">
        <v>59</v>
      </c>
      <c r="E43" s="42" t="s">
        <v>52</v>
      </c>
      <c r="F43" s="42" t="s">
        <v>55</v>
      </c>
      <c r="G43" s="42" t="s">
        <v>52</v>
      </c>
      <c r="H43" s="42" t="s">
        <v>52</v>
      </c>
      <c r="I43" s="42" t="s">
        <v>52</v>
      </c>
      <c r="J43" s="42" t="s">
        <v>52</v>
      </c>
      <c r="K43" s="42" t="s">
        <v>52</v>
      </c>
      <c r="L43" s="42" t="s">
        <v>52</v>
      </c>
      <c r="M43" s="42" t="s">
        <v>51</v>
      </c>
      <c r="N43" s="41" t="s">
        <v>34</v>
      </c>
      <c r="O43" s="1"/>
      <c r="P43" s="1"/>
      <c r="Q43" s="1"/>
      <c r="R43" s="1"/>
      <c r="S43" s="1">
        <v>22</v>
      </c>
      <c r="T43" s="23">
        <v>25</v>
      </c>
      <c r="U43" s="19">
        <f t="shared" si="5"/>
        <v>0.88</v>
      </c>
      <c r="V43" s="18"/>
    </row>
    <row r="44" spans="1:22" x14ac:dyDescent="0.25">
      <c r="A44" s="16" t="s">
        <v>23</v>
      </c>
      <c r="B44" s="26" t="s">
        <v>33</v>
      </c>
      <c r="C44" s="41" t="s">
        <v>34</v>
      </c>
      <c r="D44" s="42" t="s">
        <v>51</v>
      </c>
      <c r="E44" s="42" t="s">
        <v>52</v>
      </c>
      <c r="F44" s="42" t="s">
        <v>55</v>
      </c>
      <c r="G44" s="42" t="s">
        <v>52</v>
      </c>
      <c r="H44" s="42" t="s">
        <v>54</v>
      </c>
      <c r="I44" s="42" t="s">
        <v>52</v>
      </c>
      <c r="J44" s="42" t="s">
        <v>52</v>
      </c>
      <c r="K44" s="42" t="s">
        <v>52</v>
      </c>
      <c r="L44" s="42" t="s">
        <v>52</v>
      </c>
      <c r="M44" s="42" t="s">
        <v>51</v>
      </c>
      <c r="N44" s="42" t="s">
        <v>33</v>
      </c>
      <c r="O44" s="1"/>
      <c r="P44" s="1"/>
      <c r="Q44" s="1"/>
      <c r="R44" s="1"/>
      <c r="S44" s="1">
        <v>21</v>
      </c>
      <c r="T44" s="23">
        <v>25</v>
      </c>
      <c r="U44" s="19">
        <f t="shared" si="5"/>
        <v>0.84</v>
      </c>
      <c r="V44" s="18"/>
    </row>
    <row r="45" spans="1:22" x14ac:dyDescent="0.25">
      <c r="A45" s="16" t="s">
        <v>24</v>
      </c>
      <c r="B45" s="41" t="s">
        <v>34</v>
      </c>
      <c r="C45" s="41" t="s">
        <v>34</v>
      </c>
      <c r="D45" s="42" t="s">
        <v>56</v>
      </c>
      <c r="E45" s="42" t="s">
        <v>52</v>
      </c>
      <c r="F45" s="42" t="s">
        <v>54</v>
      </c>
      <c r="G45" s="42" t="s">
        <v>52</v>
      </c>
      <c r="H45" s="42" t="s">
        <v>52</v>
      </c>
      <c r="I45" s="42" t="s">
        <v>54</v>
      </c>
      <c r="J45" s="42" t="s">
        <v>52</v>
      </c>
      <c r="K45" s="42" t="s">
        <v>54</v>
      </c>
      <c r="L45" s="42" t="s">
        <v>52</v>
      </c>
      <c r="M45" s="42" t="s">
        <v>67</v>
      </c>
      <c r="N45" s="41" t="s">
        <v>34</v>
      </c>
      <c r="O45" s="1"/>
      <c r="P45" s="1"/>
      <c r="Q45" s="1"/>
      <c r="R45" s="1"/>
      <c r="S45" s="1">
        <v>21</v>
      </c>
      <c r="T45" s="23">
        <v>25</v>
      </c>
      <c r="U45" s="19">
        <f t="shared" si="5"/>
        <v>0.84</v>
      </c>
      <c r="V45" s="18"/>
    </row>
    <row r="46" spans="1:22" x14ac:dyDescent="0.25">
      <c r="A46" s="16" t="s">
        <v>25</v>
      </c>
      <c r="B46" s="41" t="s">
        <v>34</v>
      </c>
      <c r="C46" s="41" t="s">
        <v>33</v>
      </c>
      <c r="D46" s="42" t="s">
        <v>51</v>
      </c>
      <c r="E46" s="42" t="s">
        <v>54</v>
      </c>
      <c r="F46" s="42" t="s">
        <v>55</v>
      </c>
      <c r="G46" s="42" t="s">
        <v>52</v>
      </c>
      <c r="H46" s="42" t="s">
        <v>54</v>
      </c>
      <c r="I46" s="42" t="s">
        <v>53</v>
      </c>
      <c r="J46" s="42" t="s">
        <v>54</v>
      </c>
      <c r="K46" s="42" t="s">
        <v>52</v>
      </c>
      <c r="L46" s="42" t="s">
        <v>55</v>
      </c>
      <c r="M46" s="42" t="s">
        <v>69</v>
      </c>
      <c r="N46" s="41" t="s">
        <v>34</v>
      </c>
      <c r="O46" s="1"/>
      <c r="P46" s="1"/>
      <c r="Q46" s="1"/>
      <c r="R46" s="1"/>
      <c r="S46" s="1">
        <v>15</v>
      </c>
      <c r="T46" s="23">
        <v>25</v>
      </c>
      <c r="U46" s="19">
        <f t="shared" si="5"/>
        <v>0.6</v>
      </c>
      <c r="V46" s="18"/>
    </row>
    <row r="47" spans="1:22" x14ac:dyDescent="0.25">
      <c r="A47" s="16" t="s">
        <v>26</v>
      </c>
      <c r="B47" s="41" t="s">
        <v>34</v>
      </c>
      <c r="C47" s="41" t="s">
        <v>34</v>
      </c>
      <c r="D47" s="42" t="s">
        <v>51</v>
      </c>
      <c r="E47" s="42" t="s">
        <v>54</v>
      </c>
      <c r="F47" s="42" t="s">
        <v>55</v>
      </c>
      <c r="G47" s="42" t="s">
        <v>53</v>
      </c>
      <c r="H47" s="42" t="s">
        <v>52</v>
      </c>
      <c r="I47" s="42" t="s">
        <v>52</v>
      </c>
      <c r="J47" s="42" t="s">
        <v>55</v>
      </c>
      <c r="K47" s="42" t="s">
        <v>66</v>
      </c>
      <c r="L47" s="42" t="s">
        <v>52</v>
      </c>
      <c r="M47" s="42" t="s">
        <v>51</v>
      </c>
      <c r="N47" s="41" t="s">
        <v>34</v>
      </c>
      <c r="O47" s="1"/>
      <c r="P47" s="1"/>
      <c r="Q47" s="1"/>
      <c r="R47" s="1"/>
      <c r="S47" s="1">
        <v>20</v>
      </c>
      <c r="T47" s="23">
        <v>25</v>
      </c>
      <c r="U47" s="19">
        <f t="shared" si="5"/>
        <v>0.8</v>
      </c>
      <c r="V47" s="18"/>
    </row>
    <row r="48" spans="1:22" x14ac:dyDescent="0.25">
      <c r="A48" s="16" t="s">
        <v>32</v>
      </c>
      <c r="B48" s="41" t="s">
        <v>48</v>
      </c>
      <c r="C48" s="41" t="s">
        <v>48</v>
      </c>
      <c r="D48" s="1" t="s">
        <v>48</v>
      </c>
      <c r="E48" s="42" t="s">
        <v>53</v>
      </c>
      <c r="F48" s="42" t="s">
        <v>53</v>
      </c>
      <c r="G48" s="42" t="s">
        <v>52</v>
      </c>
      <c r="H48" s="42" t="s">
        <v>52</v>
      </c>
      <c r="I48" s="42" t="s">
        <v>52</v>
      </c>
      <c r="J48" s="42" t="s">
        <v>55</v>
      </c>
      <c r="K48" s="42" t="s">
        <v>55</v>
      </c>
      <c r="L48" s="42" t="s">
        <v>55</v>
      </c>
      <c r="M48" s="42" t="s">
        <v>59</v>
      </c>
      <c r="N48" s="42" t="s">
        <v>33</v>
      </c>
      <c r="O48" s="1"/>
      <c r="P48" s="1"/>
      <c r="Q48" s="1"/>
      <c r="R48" s="1"/>
      <c r="S48" s="1">
        <v>10</v>
      </c>
      <c r="T48" s="23">
        <v>20</v>
      </c>
      <c r="U48" s="19">
        <f t="shared" si="5"/>
        <v>0.5</v>
      </c>
      <c r="V48" s="18"/>
    </row>
    <row r="49" spans="1:22" x14ac:dyDescent="0.25">
      <c r="A49" s="16" t="s">
        <v>27</v>
      </c>
      <c r="B49" s="41" t="s">
        <v>34</v>
      </c>
      <c r="C49" s="41" t="s">
        <v>34</v>
      </c>
      <c r="D49" s="42" t="s">
        <v>51</v>
      </c>
      <c r="E49" s="42" t="s">
        <v>53</v>
      </c>
      <c r="F49" s="42" t="s">
        <v>52</v>
      </c>
      <c r="G49" s="42" t="s">
        <v>52</v>
      </c>
      <c r="H49" s="42" t="s">
        <v>55</v>
      </c>
      <c r="I49" s="42" t="s">
        <v>55</v>
      </c>
      <c r="J49" s="42" t="s">
        <v>54</v>
      </c>
      <c r="K49" s="42" t="s">
        <v>54</v>
      </c>
      <c r="L49" s="42" t="s">
        <v>52</v>
      </c>
      <c r="M49" s="42" t="s">
        <v>51</v>
      </c>
      <c r="N49" s="41" t="s">
        <v>34</v>
      </c>
      <c r="O49" s="1"/>
      <c r="P49" s="1"/>
      <c r="Q49" s="1"/>
      <c r="R49" s="1"/>
      <c r="S49" s="1">
        <v>19</v>
      </c>
      <c r="T49" s="23">
        <v>25</v>
      </c>
      <c r="U49" s="19">
        <f t="shared" si="5"/>
        <v>0.76</v>
      </c>
      <c r="V49" s="18"/>
    </row>
    <row r="50" spans="1:22" x14ac:dyDescent="0.25">
      <c r="A50" s="24" t="s">
        <v>28</v>
      </c>
      <c r="B50" s="41" t="s">
        <v>34</v>
      </c>
      <c r="C50" s="41" t="s">
        <v>33</v>
      </c>
      <c r="D50" s="42" t="s">
        <v>51</v>
      </c>
      <c r="E50" s="42" t="s">
        <v>52</v>
      </c>
      <c r="F50" s="42" t="s">
        <v>52</v>
      </c>
      <c r="G50" s="42" t="s">
        <v>52</v>
      </c>
      <c r="H50" s="42" t="s">
        <v>54</v>
      </c>
      <c r="I50" s="42" t="s">
        <v>53</v>
      </c>
      <c r="J50" s="42" t="s">
        <v>53</v>
      </c>
      <c r="K50" s="42" t="s">
        <v>52</v>
      </c>
      <c r="L50" s="42" t="s">
        <v>53</v>
      </c>
      <c r="M50" s="42" t="s">
        <v>51</v>
      </c>
      <c r="N50" s="41" t="s">
        <v>34</v>
      </c>
      <c r="O50" s="1"/>
      <c r="P50" s="1"/>
      <c r="Q50" s="1"/>
      <c r="R50" s="1"/>
      <c r="S50" s="1">
        <v>17</v>
      </c>
      <c r="T50" s="23">
        <v>25</v>
      </c>
      <c r="U50" s="19">
        <f t="shared" si="5"/>
        <v>0.68</v>
      </c>
      <c r="V50" s="18"/>
    </row>
    <row r="51" spans="1:22" x14ac:dyDescent="0.25">
      <c r="A51" s="24" t="s">
        <v>29</v>
      </c>
      <c r="B51" s="41" t="s">
        <v>34</v>
      </c>
      <c r="C51" s="41" t="s">
        <v>34</v>
      </c>
      <c r="D51" s="42" t="s">
        <v>51</v>
      </c>
      <c r="E51" s="42" t="s">
        <v>52</v>
      </c>
      <c r="F51" s="42" t="s">
        <v>55</v>
      </c>
      <c r="G51" s="42" t="s">
        <v>54</v>
      </c>
      <c r="H51" s="42" t="s">
        <v>52</v>
      </c>
      <c r="I51" s="42" t="s">
        <v>52</v>
      </c>
      <c r="J51" s="42" t="s">
        <v>52</v>
      </c>
      <c r="K51" s="42" t="s">
        <v>55</v>
      </c>
      <c r="L51" s="42" t="s">
        <v>52</v>
      </c>
      <c r="M51" s="42" t="s">
        <v>70</v>
      </c>
      <c r="N51" s="41" t="s">
        <v>34</v>
      </c>
      <c r="O51" s="1"/>
      <c r="P51" s="1"/>
      <c r="Q51" s="1"/>
      <c r="R51" s="1"/>
      <c r="S51" s="1">
        <v>20</v>
      </c>
      <c r="T51" s="23">
        <v>25</v>
      </c>
      <c r="U51" s="19">
        <f t="shared" si="5"/>
        <v>0.8</v>
      </c>
      <c r="V51" s="18"/>
    </row>
    <row r="52" spans="1:22" x14ac:dyDescent="0.25">
      <c r="A52" s="24" t="s">
        <v>30</v>
      </c>
      <c r="B52" s="41" t="s">
        <v>34</v>
      </c>
      <c r="C52" s="41" t="s">
        <v>34</v>
      </c>
      <c r="D52" s="42" t="s">
        <v>51</v>
      </c>
      <c r="E52" s="42" t="s">
        <v>52</v>
      </c>
      <c r="F52" s="42" t="s">
        <v>52</v>
      </c>
      <c r="G52" s="42" t="s">
        <v>54</v>
      </c>
      <c r="H52" s="42" t="s">
        <v>52</v>
      </c>
      <c r="I52" s="42" t="s">
        <v>53</v>
      </c>
      <c r="J52" s="42" t="s">
        <v>65</v>
      </c>
      <c r="K52" s="42" t="s">
        <v>52</v>
      </c>
      <c r="L52" s="42" t="s">
        <v>55</v>
      </c>
      <c r="M52" s="42" t="s">
        <v>68</v>
      </c>
      <c r="N52" s="41" t="s">
        <v>34</v>
      </c>
      <c r="O52" s="1"/>
      <c r="P52" s="1"/>
      <c r="Q52" s="1"/>
      <c r="R52" s="1"/>
      <c r="S52" s="1">
        <v>20</v>
      </c>
      <c r="T52" s="23">
        <v>25</v>
      </c>
      <c r="U52" s="19">
        <f t="shared" si="5"/>
        <v>0.8</v>
      </c>
      <c r="V52" s="18"/>
    </row>
    <row r="53" spans="1:22" x14ac:dyDescent="0.25">
      <c r="A53" s="24" t="s">
        <v>31</v>
      </c>
      <c r="B53" s="41" t="s">
        <v>34</v>
      </c>
      <c r="C53" s="41" t="s">
        <v>34</v>
      </c>
      <c r="D53" s="1" t="s">
        <v>57</v>
      </c>
      <c r="E53" s="42" t="s">
        <v>52</v>
      </c>
      <c r="F53" s="42" t="s">
        <v>54</v>
      </c>
      <c r="G53" s="42" t="s">
        <v>52</v>
      </c>
      <c r="H53" s="42" t="s">
        <v>52</v>
      </c>
      <c r="I53" s="42" t="s">
        <v>53</v>
      </c>
      <c r="J53" s="42" t="s">
        <v>52</v>
      </c>
      <c r="K53" s="42" t="s">
        <v>52</v>
      </c>
      <c r="L53" s="42" t="s">
        <v>52</v>
      </c>
      <c r="M53" s="42" t="s">
        <v>51</v>
      </c>
      <c r="N53" s="42" t="s">
        <v>33</v>
      </c>
      <c r="O53" s="1"/>
      <c r="P53" s="1"/>
      <c r="Q53" s="1"/>
      <c r="R53" s="1"/>
      <c r="S53" s="1">
        <v>20</v>
      </c>
      <c r="T53" s="23">
        <v>25</v>
      </c>
      <c r="U53" s="19">
        <f t="shared" si="5"/>
        <v>0.8</v>
      </c>
      <c r="V53" s="18"/>
    </row>
    <row r="54" spans="1:22" ht="15.75" thickBot="1" x14ac:dyDescent="0.3"/>
    <row r="55" spans="1:22" ht="15.75" thickBot="1" x14ac:dyDescent="0.3">
      <c r="A55" s="8" t="s">
        <v>43</v>
      </c>
      <c r="C55" s="2"/>
      <c r="F55" t="s">
        <v>54</v>
      </c>
      <c r="S55" s="4"/>
    </row>
    <row r="56" spans="1:22" x14ac:dyDescent="0.25">
      <c r="A56" s="15" t="s">
        <v>0</v>
      </c>
      <c r="B56" s="5" t="s">
        <v>11</v>
      </c>
      <c r="C56" s="5" t="s">
        <v>6</v>
      </c>
      <c r="D56" s="5" t="s">
        <v>7</v>
      </c>
      <c r="E56" s="5" t="s">
        <v>60</v>
      </c>
      <c r="F56" s="5" t="s">
        <v>36</v>
      </c>
      <c r="G56" s="5" t="s">
        <v>8</v>
      </c>
      <c r="H56" s="5" t="s">
        <v>13</v>
      </c>
      <c r="I56" s="5" t="s">
        <v>14</v>
      </c>
      <c r="J56" s="5" t="s">
        <v>9</v>
      </c>
      <c r="K56" s="5" t="s">
        <v>10</v>
      </c>
      <c r="L56" s="5" t="s">
        <v>38</v>
      </c>
      <c r="M56" s="5" t="s">
        <v>12</v>
      </c>
      <c r="N56" s="5" t="s">
        <v>11</v>
      </c>
      <c r="O56" s="5"/>
      <c r="P56" s="5"/>
      <c r="Q56" s="5"/>
      <c r="R56" s="6"/>
      <c r="S56" s="7" t="s">
        <v>1</v>
      </c>
      <c r="T56" s="7" t="s">
        <v>2</v>
      </c>
      <c r="U56" s="35" t="s">
        <v>3</v>
      </c>
      <c r="V56" s="21"/>
    </row>
    <row r="57" spans="1:22" x14ac:dyDescent="0.25">
      <c r="A57" s="16" t="s">
        <v>19</v>
      </c>
      <c r="B57" s="41" t="s">
        <v>37</v>
      </c>
      <c r="C57" s="41" t="s">
        <v>37</v>
      </c>
      <c r="D57" s="41" t="s">
        <v>34</v>
      </c>
      <c r="E57" s="41" t="s">
        <v>37</v>
      </c>
      <c r="F57" s="41" t="s">
        <v>34</v>
      </c>
      <c r="G57" s="41" t="s">
        <v>37</v>
      </c>
      <c r="H57" s="41" t="s">
        <v>34</v>
      </c>
      <c r="I57" s="41" t="s">
        <v>37</v>
      </c>
      <c r="J57" s="41" t="s">
        <v>37</v>
      </c>
      <c r="K57" s="41" t="s">
        <v>34</v>
      </c>
      <c r="L57" s="41" t="s">
        <v>37</v>
      </c>
      <c r="M57" s="41" t="s">
        <v>37</v>
      </c>
      <c r="N57" s="41" t="s">
        <v>37</v>
      </c>
      <c r="O57" s="1"/>
      <c r="P57" s="1"/>
      <c r="Q57" s="1"/>
      <c r="R57" s="1"/>
      <c r="S57" s="1">
        <v>4</v>
      </c>
      <c r="T57" s="23">
        <v>4</v>
      </c>
      <c r="U57" s="19">
        <f>(100/T57*S57)/100</f>
        <v>1</v>
      </c>
      <c r="V57" s="18"/>
    </row>
    <row r="58" spans="1:22" x14ac:dyDescent="0.25">
      <c r="A58" s="16" t="s">
        <v>22</v>
      </c>
      <c r="B58" s="41" t="s">
        <v>37</v>
      </c>
      <c r="C58" s="41" t="s">
        <v>37</v>
      </c>
      <c r="D58" s="41" t="s">
        <v>34</v>
      </c>
      <c r="E58" s="41" t="s">
        <v>37</v>
      </c>
      <c r="F58" s="27" t="s">
        <v>33</v>
      </c>
      <c r="G58" s="41" t="s">
        <v>37</v>
      </c>
      <c r="H58" s="41" t="s">
        <v>34</v>
      </c>
      <c r="I58" s="41" t="s">
        <v>37</v>
      </c>
      <c r="J58" s="41" t="s">
        <v>37</v>
      </c>
      <c r="K58" s="41" t="s">
        <v>34</v>
      </c>
      <c r="L58" s="41" t="s">
        <v>37</v>
      </c>
      <c r="M58" s="41" t="s">
        <v>37</v>
      </c>
      <c r="N58" s="41" t="s">
        <v>37</v>
      </c>
      <c r="O58" s="1"/>
      <c r="P58" s="1"/>
      <c r="Q58" s="1"/>
      <c r="R58" s="1"/>
      <c r="S58" s="1">
        <v>3</v>
      </c>
      <c r="T58" s="23">
        <v>4</v>
      </c>
      <c r="U58" s="19">
        <f t="shared" ref="U58:U66" si="6">(100/T58*S58)/100</f>
        <v>0.75</v>
      </c>
      <c r="V58" s="18"/>
    </row>
    <row r="59" spans="1:22" x14ac:dyDescent="0.25">
      <c r="A59" s="16" t="s">
        <v>23</v>
      </c>
      <c r="B59" s="41" t="s">
        <v>37</v>
      </c>
      <c r="C59" s="41" t="s">
        <v>37</v>
      </c>
      <c r="D59" s="27" t="s">
        <v>33</v>
      </c>
      <c r="E59" s="41" t="s">
        <v>37</v>
      </c>
      <c r="F59" s="41" t="s">
        <v>34</v>
      </c>
      <c r="G59" s="41" t="s">
        <v>37</v>
      </c>
      <c r="H59" s="41" t="s">
        <v>34</v>
      </c>
      <c r="I59" s="41" t="s">
        <v>37</v>
      </c>
      <c r="J59" s="41" t="s">
        <v>37</v>
      </c>
      <c r="K59" s="41" t="s">
        <v>34</v>
      </c>
      <c r="L59" s="41" t="s">
        <v>37</v>
      </c>
      <c r="M59" s="41" t="s">
        <v>37</v>
      </c>
      <c r="N59" s="41" t="s">
        <v>37</v>
      </c>
      <c r="O59" s="1"/>
      <c r="P59" s="1"/>
      <c r="Q59" s="1"/>
      <c r="R59" s="1"/>
      <c r="S59" s="1">
        <v>3</v>
      </c>
      <c r="T59" s="23">
        <v>4</v>
      </c>
      <c r="U59" s="19">
        <f t="shared" si="6"/>
        <v>0.75</v>
      </c>
      <c r="V59" s="18"/>
    </row>
    <row r="60" spans="1:22" x14ac:dyDescent="0.25">
      <c r="A60" s="16" t="s">
        <v>25</v>
      </c>
      <c r="B60" s="41" t="s">
        <v>37</v>
      </c>
      <c r="C60" s="41" t="s">
        <v>37</v>
      </c>
      <c r="D60" s="27" t="s">
        <v>33</v>
      </c>
      <c r="E60" s="41" t="s">
        <v>37</v>
      </c>
      <c r="F60" s="27" t="s">
        <v>33</v>
      </c>
      <c r="G60" s="41" t="s">
        <v>37</v>
      </c>
      <c r="H60" s="41" t="s">
        <v>34</v>
      </c>
      <c r="I60" s="41" t="s">
        <v>37</v>
      </c>
      <c r="J60" s="41" t="s">
        <v>37</v>
      </c>
      <c r="K60" s="27" t="s">
        <v>33</v>
      </c>
      <c r="L60" s="41" t="s">
        <v>37</v>
      </c>
      <c r="M60" s="41" t="s">
        <v>37</v>
      </c>
      <c r="N60" s="41" t="s">
        <v>37</v>
      </c>
      <c r="O60" s="1"/>
      <c r="P60" s="1"/>
      <c r="Q60" s="1"/>
      <c r="R60" s="1"/>
      <c r="S60" s="1">
        <v>1</v>
      </c>
      <c r="T60" s="23">
        <v>4</v>
      </c>
      <c r="U60" s="19">
        <f t="shared" si="6"/>
        <v>0.25</v>
      </c>
      <c r="V60" s="18"/>
    </row>
    <row r="61" spans="1:22" x14ac:dyDescent="0.25">
      <c r="A61" s="16" t="s">
        <v>26</v>
      </c>
      <c r="B61" s="41" t="s">
        <v>37</v>
      </c>
      <c r="C61" s="41" t="s">
        <v>37</v>
      </c>
      <c r="D61" s="41" t="s">
        <v>34</v>
      </c>
      <c r="E61" s="41" t="s">
        <v>37</v>
      </c>
      <c r="F61" s="41" t="s">
        <v>34</v>
      </c>
      <c r="G61" s="41" t="s">
        <v>37</v>
      </c>
      <c r="H61" s="41" t="s">
        <v>34</v>
      </c>
      <c r="I61" s="41" t="s">
        <v>37</v>
      </c>
      <c r="J61" s="41" t="s">
        <v>37</v>
      </c>
      <c r="K61" s="41" t="s">
        <v>34</v>
      </c>
      <c r="L61" s="41" t="s">
        <v>37</v>
      </c>
      <c r="M61" s="41" t="s">
        <v>37</v>
      </c>
      <c r="N61" s="41" t="s">
        <v>37</v>
      </c>
      <c r="O61" s="1"/>
      <c r="P61" s="1"/>
      <c r="Q61" s="1"/>
      <c r="R61" s="1"/>
      <c r="S61" s="1">
        <v>4</v>
      </c>
      <c r="T61" s="23">
        <v>4</v>
      </c>
      <c r="U61" s="19">
        <f t="shared" si="6"/>
        <v>1</v>
      </c>
      <c r="V61" s="18"/>
    </row>
    <row r="62" spans="1:22" x14ac:dyDescent="0.25">
      <c r="A62" s="52" t="s">
        <v>32</v>
      </c>
      <c r="B62" s="41" t="s">
        <v>37</v>
      </c>
      <c r="C62" s="41" t="s">
        <v>37</v>
      </c>
      <c r="D62" s="53" t="s">
        <v>48</v>
      </c>
      <c r="E62" s="41" t="s">
        <v>37</v>
      </c>
      <c r="F62" s="41" t="s">
        <v>34</v>
      </c>
      <c r="G62" s="41" t="s">
        <v>37</v>
      </c>
      <c r="H62" s="27" t="s">
        <v>33</v>
      </c>
      <c r="I62" s="41" t="s">
        <v>37</v>
      </c>
      <c r="J62" s="41" t="s">
        <v>37</v>
      </c>
      <c r="K62" s="1" t="s">
        <v>35</v>
      </c>
      <c r="L62" s="41" t="s">
        <v>37</v>
      </c>
      <c r="M62" s="41" t="s">
        <v>37</v>
      </c>
      <c r="N62" s="41" t="s">
        <v>37</v>
      </c>
      <c r="O62" s="1"/>
      <c r="P62" s="1"/>
      <c r="Q62" s="1"/>
      <c r="R62" s="1"/>
      <c r="S62" s="1">
        <v>1</v>
      </c>
      <c r="T62" s="23">
        <v>3</v>
      </c>
      <c r="U62" s="45">
        <f t="shared" si="6"/>
        <v>0.33333333333333337</v>
      </c>
      <c r="V62" s="18"/>
    </row>
    <row r="63" spans="1:22" x14ac:dyDescent="0.25">
      <c r="A63" s="16" t="s">
        <v>46</v>
      </c>
      <c r="B63" s="41" t="s">
        <v>37</v>
      </c>
      <c r="C63" s="41" t="s">
        <v>37</v>
      </c>
      <c r="D63" s="41" t="s">
        <v>34</v>
      </c>
      <c r="E63" s="41" t="s">
        <v>37</v>
      </c>
      <c r="F63" s="41" t="s">
        <v>34</v>
      </c>
      <c r="G63" s="41" t="s">
        <v>37</v>
      </c>
      <c r="H63" s="27" t="s">
        <v>33</v>
      </c>
      <c r="I63" s="41" t="s">
        <v>37</v>
      </c>
      <c r="J63" s="41" t="s">
        <v>37</v>
      </c>
      <c r="K63" s="27" t="s">
        <v>33</v>
      </c>
      <c r="L63" s="41" t="s">
        <v>37</v>
      </c>
      <c r="M63" s="41" t="s">
        <v>37</v>
      </c>
      <c r="N63" s="41" t="s">
        <v>37</v>
      </c>
      <c r="O63" s="1"/>
      <c r="P63" s="1"/>
      <c r="Q63" s="1"/>
      <c r="R63" s="1"/>
      <c r="S63" s="1">
        <v>2</v>
      </c>
      <c r="T63" s="23">
        <v>4</v>
      </c>
      <c r="U63" s="45">
        <f t="shared" si="6"/>
        <v>0.5</v>
      </c>
      <c r="V63" s="18"/>
    </row>
    <row r="64" spans="1:22" x14ac:dyDescent="0.25">
      <c r="A64" s="24" t="s">
        <v>29</v>
      </c>
      <c r="B64" s="41" t="s">
        <v>37</v>
      </c>
      <c r="C64" s="41" t="s">
        <v>37</v>
      </c>
      <c r="D64" s="41" t="s">
        <v>34</v>
      </c>
      <c r="E64" s="41" t="s">
        <v>37</v>
      </c>
      <c r="F64" s="41" t="s">
        <v>34</v>
      </c>
      <c r="G64" s="41" t="s">
        <v>37</v>
      </c>
      <c r="H64" s="41" t="s">
        <v>34</v>
      </c>
      <c r="I64" s="41" t="s">
        <v>37</v>
      </c>
      <c r="J64" s="41" t="s">
        <v>37</v>
      </c>
      <c r="K64" s="41" t="s">
        <v>34</v>
      </c>
      <c r="L64" s="41" t="s">
        <v>37</v>
      </c>
      <c r="M64" s="41" t="s">
        <v>37</v>
      </c>
      <c r="N64" s="41" t="s">
        <v>37</v>
      </c>
      <c r="O64" s="28"/>
      <c r="P64" s="28"/>
      <c r="Q64" s="28"/>
      <c r="R64" s="28"/>
      <c r="S64" s="1">
        <v>4</v>
      </c>
      <c r="T64" s="23">
        <v>4</v>
      </c>
      <c r="U64" s="45">
        <f t="shared" si="6"/>
        <v>1</v>
      </c>
    </row>
    <row r="65" spans="1:21" x14ac:dyDescent="0.25">
      <c r="A65" s="24" t="s">
        <v>31</v>
      </c>
      <c r="B65" s="41" t="s">
        <v>37</v>
      </c>
      <c r="C65" s="41" t="s">
        <v>37</v>
      </c>
      <c r="D65" s="27" t="s">
        <v>33</v>
      </c>
      <c r="E65" s="41" t="s">
        <v>37</v>
      </c>
      <c r="F65" s="27" t="s">
        <v>33</v>
      </c>
      <c r="G65" s="41" t="s">
        <v>37</v>
      </c>
      <c r="H65" s="41" t="s">
        <v>34</v>
      </c>
      <c r="I65" s="41" t="s">
        <v>37</v>
      </c>
      <c r="J65" s="41" t="s">
        <v>37</v>
      </c>
      <c r="K65" s="41" t="s">
        <v>34</v>
      </c>
      <c r="L65" s="41" t="s">
        <v>37</v>
      </c>
      <c r="M65" s="41" t="s">
        <v>37</v>
      </c>
      <c r="N65" s="41" t="s">
        <v>37</v>
      </c>
      <c r="O65" s="28"/>
      <c r="P65" s="28"/>
      <c r="Q65" s="28"/>
      <c r="R65" s="28"/>
      <c r="S65" s="1">
        <v>2</v>
      </c>
      <c r="T65" s="23">
        <v>4</v>
      </c>
      <c r="U65" s="45">
        <f t="shared" si="6"/>
        <v>0.5</v>
      </c>
    </row>
    <row r="66" spans="1:21" x14ac:dyDescent="0.25">
      <c r="A66" s="24" t="s">
        <v>30</v>
      </c>
      <c r="B66" s="41" t="s">
        <v>37</v>
      </c>
      <c r="C66" s="41" t="s">
        <v>37</v>
      </c>
      <c r="D66" s="47" t="s">
        <v>34</v>
      </c>
      <c r="E66" s="41" t="s">
        <v>37</v>
      </c>
      <c r="F66" s="27" t="s">
        <v>33</v>
      </c>
      <c r="G66" s="41" t="s">
        <v>37</v>
      </c>
      <c r="H66" s="27" t="s">
        <v>33</v>
      </c>
      <c r="I66" s="41" t="s">
        <v>37</v>
      </c>
      <c r="J66" s="41" t="s">
        <v>37</v>
      </c>
      <c r="K66" s="27" t="s">
        <v>33</v>
      </c>
      <c r="L66" s="41" t="s">
        <v>37</v>
      </c>
      <c r="M66" s="41" t="s">
        <v>37</v>
      </c>
      <c r="N66" s="41" t="s">
        <v>37</v>
      </c>
      <c r="O66" s="28"/>
      <c r="P66" s="28"/>
      <c r="Q66" s="28"/>
      <c r="R66" s="28"/>
      <c r="S66" s="1">
        <v>1</v>
      </c>
      <c r="T66" s="23">
        <v>4</v>
      </c>
      <c r="U66" s="45">
        <f t="shared" si="6"/>
        <v>0.25</v>
      </c>
    </row>
    <row r="67" spans="1:21" ht="15.75" thickBot="1" x14ac:dyDescent="0.3">
      <c r="A67" s="32"/>
      <c r="D67" s="48"/>
      <c r="E67" s="46"/>
    </row>
    <row r="68" spans="1:21" ht="15.75" thickBot="1" x14ac:dyDescent="0.3">
      <c r="A68" s="8" t="s">
        <v>44</v>
      </c>
      <c r="C68" s="2"/>
      <c r="S68" s="4"/>
    </row>
    <row r="69" spans="1:21" x14ac:dyDescent="0.25">
      <c r="A69" s="15" t="s">
        <v>0</v>
      </c>
      <c r="B69" s="5" t="s">
        <v>11</v>
      </c>
      <c r="C69" s="5" t="s">
        <v>6</v>
      </c>
      <c r="D69" s="5" t="s">
        <v>7</v>
      </c>
      <c r="E69" s="5" t="s">
        <v>60</v>
      </c>
      <c r="F69" s="5" t="s">
        <v>36</v>
      </c>
      <c r="G69" s="5" t="s">
        <v>8</v>
      </c>
      <c r="H69" s="5" t="s">
        <v>13</v>
      </c>
      <c r="I69" s="5" t="s">
        <v>14</v>
      </c>
      <c r="J69" s="5" t="s">
        <v>9</v>
      </c>
      <c r="K69" s="5" t="s">
        <v>10</v>
      </c>
      <c r="L69" s="5" t="s">
        <v>38</v>
      </c>
      <c r="M69" s="5" t="s">
        <v>12</v>
      </c>
      <c r="N69" s="5" t="s">
        <v>11</v>
      </c>
      <c r="O69" s="5"/>
      <c r="P69" s="5"/>
      <c r="Q69" s="5"/>
      <c r="R69" s="6"/>
      <c r="S69" s="7" t="s">
        <v>1</v>
      </c>
      <c r="T69" s="7" t="s">
        <v>2</v>
      </c>
      <c r="U69" s="35" t="s">
        <v>3</v>
      </c>
    </row>
    <row r="70" spans="1:21" x14ac:dyDescent="0.25">
      <c r="A70" s="16" t="s">
        <v>20</v>
      </c>
      <c r="B70" s="41" t="s">
        <v>37</v>
      </c>
      <c r="C70" s="31" t="s">
        <v>33</v>
      </c>
      <c r="D70" s="41" t="s">
        <v>37</v>
      </c>
      <c r="E70" s="41" t="s">
        <v>37</v>
      </c>
      <c r="F70" s="41" t="s">
        <v>34</v>
      </c>
      <c r="G70" s="41" t="s">
        <v>33</v>
      </c>
      <c r="H70" s="41" t="s">
        <v>37</v>
      </c>
      <c r="I70" s="41" t="s">
        <v>37</v>
      </c>
      <c r="J70" s="41" t="s">
        <v>37</v>
      </c>
      <c r="K70" s="41" t="s">
        <v>37</v>
      </c>
      <c r="L70" s="41" t="s">
        <v>37</v>
      </c>
      <c r="M70" s="41" t="s">
        <v>37</v>
      </c>
      <c r="N70" s="41" t="s">
        <v>37</v>
      </c>
      <c r="O70" s="1"/>
      <c r="P70" s="1"/>
      <c r="Q70" s="1"/>
      <c r="R70" s="1"/>
      <c r="S70" s="1">
        <v>1</v>
      </c>
      <c r="T70" s="23">
        <v>3</v>
      </c>
      <c r="U70" s="19">
        <f>(100/T70*S70)/100</f>
        <v>0.33333333333333337</v>
      </c>
    </row>
    <row r="71" spans="1:21" x14ac:dyDescent="0.25">
      <c r="A71" s="16" t="s">
        <v>21</v>
      </c>
      <c r="B71" s="41" t="s">
        <v>37</v>
      </c>
      <c r="C71" s="41" t="s">
        <v>34</v>
      </c>
      <c r="D71" s="41" t="s">
        <v>37</v>
      </c>
      <c r="E71" s="41" t="s">
        <v>37</v>
      </c>
      <c r="F71" s="41" t="s">
        <v>34</v>
      </c>
      <c r="G71" s="41" t="s">
        <v>33</v>
      </c>
      <c r="H71" s="41" t="s">
        <v>37</v>
      </c>
      <c r="I71" s="41" t="s">
        <v>37</v>
      </c>
      <c r="J71" s="41" t="s">
        <v>37</v>
      </c>
      <c r="K71" s="41" t="s">
        <v>37</v>
      </c>
      <c r="L71" s="41" t="s">
        <v>37</v>
      </c>
      <c r="M71" s="41" t="s">
        <v>37</v>
      </c>
      <c r="N71" s="41" t="s">
        <v>37</v>
      </c>
      <c r="O71" s="1"/>
      <c r="P71" s="1"/>
      <c r="Q71" s="1"/>
      <c r="R71" s="1"/>
      <c r="S71" s="1">
        <v>2</v>
      </c>
      <c r="T71" s="23">
        <v>3</v>
      </c>
      <c r="U71" s="19">
        <f t="shared" ref="U71:U77" si="7">(100/T71*S71)/100</f>
        <v>0.66666666666666674</v>
      </c>
    </row>
    <row r="72" spans="1:21" x14ac:dyDescent="0.25">
      <c r="A72" s="16" t="s">
        <v>23</v>
      </c>
      <c r="B72" s="41" t="s">
        <v>37</v>
      </c>
      <c r="C72" s="41" t="s">
        <v>34</v>
      </c>
      <c r="D72" s="41" t="s">
        <v>37</v>
      </c>
      <c r="E72" s="41" t="s">
        <v>37</v>
      </c>
      <c r="F72" s="41" t="s">
        <v>33</v>
      </c>
      <c r="G72" s="41" t="s">
        <v>34</v>
      </c>
      <c r="H72" s="41" t="s">
        <v>37</v>
      </c>
      <c r="I72" s="41" t="s">
        <v>37</v>
      </c>
      <c r="J72" s="41" t="s">
        <v>37</v>
      </c>
      <c r="K72" s="41" t="s">
        <v>37</v>
      </c>
      <c r="L72" s="41" t="s">
        <v>37</v>
      </c>
      <c r="M72" s="41" t="s">
        <v>37</v>
      </c>
      <c r="N72" s="41" t="s">
        <v>37</v>
      </c>
      <c r="O72" s="1"/>
      <c r="P72" s="1"/>
      <c r="Q72" s="1"/>
      <c r="R72" s="1"/>
      <c r="S72" s="1">
        <v>2</v>
      </c>
      <c r="T72" s="23">
        <v>3</v>
      </c>
      <c r="U72" s="19">
        <f t="shared" si="7"/>
        <v>0.66666666666666674</v>
      </c>
    </row>
    <row r="73" spans="1:21" x14ac:dyDescent="0.25">
      <c r="A73" s="52" t="s">
        <v>32</v>
      </c>
      <c r="B73" s="41" t="s">
        <v>37</v>
      </c>
      <c r="C73" s="53" t="s">
        <v>48</v>
      </c>
      <c r="D73" s="41" t="s">
        <v>37</v>
      </c>
      <c r="E73" s="41" t="s">
        <v>37</v>
      </c>
      <c r="F73" s="41" t="s">
        <v>33</v>
      </c>
      <c r="G73" s="41" t="s">
        <v>35</v>
      </c>
      <c r="H73" s="41" t="s">
        <v>37</v>
      </c>
      <c r="I73" s="41" t="s">
        <v>37</v>
      </c>
      <c r="J73" s="41" t="s">
        <v>37</v>
      </c>
      <c r="K73" s="41" t="s">
        <v>37</v>
      </c>
      <c r="L73" s="41" t="s">
        <v>37</v>
      </c>
      <c r="M73" s="41" t="s">
        <v>37</v>
      </c>
      <c r="N73" s="41" t="s">
        <v>37</v>
      </c>
      <c r="O73" s="1"/>
      <c r="P73" s="1"/>
      <c r="Q73" s="1"/>
      <c r="R73" s="1"/>
      <c r="S73" s="1">
        <v>0</v>
      </c>
      <c r="T73" s="23">
        <v>2</v>
      </c>
      <c r="U73" s="45">
        <f t="shared" si="7"/>
        <v>0</v>
      </c>
    </row>
    <row r="74" spans="1:21" x14ac:dyDescent="0.25">
      <c r="A74" s="16" t="s">
        <v>46</v>
      </c>
      <c r="B74" s="41" t="s">
        <v>37</v>
      </c>
      <c r="C74" s="41" t="s">
        <v>34</v>
      </c>
      <c r="D74" s="41" t="s">
        <v>37</v>
      </c>
      <c r="E74" s="41" t="s">
        <v>37</v>
      </c>
      <c r="F74" s="41" t="s">
        <v>34</v>
      </c>
      <c r="G74" s="41" t="s">
        <v>34</v>
      </c>
      <c r="H74" s="41" t="s">
        <v>37</v>
      </c>
      <c r="I74" s="41" t="s">
        <v>37</v>
      </c>
      <c r="J74" s="41" t="s">
        <v>37</v>
      </c>
      <c r="K74" s="41" t="s">
        <v>37</v>
      </c>
      <c r="L74" s="41" t="s">
        <v>37</v>
      </c>
      <c r="M74" s="41" t="s">
        <v>37</v>
      </c>
      <c r="N74" s="41" t="s">
        <v>37</v>
      </c>
      <c r="O74" s="1"/>
      <c r="P74" s="1"/>
      <c r="Q74" s="1"/>
      <c r="R74" s="1"/>
      <c r="S74" s="1">
        <v>3</v>
      </c>
      <c r="T74" s="23">
        <v>3</v>
      </c>
      <c r="U74" s="19">
        <f t="shared" si="7"/>
        <v>1</v>
      </c>
    </row>
    <row r="75" spans="1:21" x14ac:dyDescent="0.25">
      <c r="A75" s="24" t="s">
        <v>28</v>
      </c>
      <c r="B75" s="41" t="s">
        <v>37</v>
      </c>
      <c r="C75" s="41" t="s">
        <v>34</v>
      </c>
      <c r="D75" s="41" t="s">
        <v>37</v>
      </c>
      <c r="E75" s="41" t="s">
        <v>37</v>
      </c>
      <c r="F75" s="41" t="s">
        <v>34</v>
      </c>
      <c r="G75" s="41" t="s">
        <v>34</v>
      </c>
      <c r="H75" s="41" t="s">
        <v>37</v>
      </c>
      <c r="I75" s="41" t="s">
        <v>37</v>
      </c>
      <c r="J75" s="41" t="s">
        <v>37</v>
      </c>
      <c r="K75" s="41" t="s">
        <v>37</v>
      </c>
      <c r="L75" s="41" t="s">
        <v>37</v>
      </c>
      <c r="M75" s="41" t="s">
        <v>37</v>
      </c>
      <c r="N75" s="41" t="s">
        <v>37</v>
      </c>
      <c r="O75" s="1"/>
      <c r="P75" s="1"/>
      <c r="Q75" s="1"/>
      <c r="R75" s="1"/>
      <c r="S75" s="1">
        <v>3</v>
      </c>
      <c r="T75" s="23">
        <v>3</v>
      </c>
      <c r="U75" s="19">
        <f t="shared" si="7"/>
        <v>1</v>
      </c>
    </row>
    <row r="76" spans="1:21" x14ac:dyDescent="0.25">
      <c r="A76" s="24" t="s">
        <v>29</v>
      </c>
      <c r="B76" s="41" t="s">
        <v>37</v>
      </c>
      <c r="C76" s="31" t="s">
        <v>33</v>
      </c>
      <c r="D76" s="41" t="s">
        <v>37</v>
      </c>
      <c r="E76" s="41" t="s">
        <v>37</v>
      </c>
      <c r="F76" s="41" t="s">
        <v>33</v>
      </c>
      <c r="G76" s="41" t="s">
        <v>34</v>
      </c>
      <c r="H76" s="41" t="s">
        <v>37</v>
      </c>
      <c r="I76" s="41" t="s">
        <v>37</v>
      </c>
      <c r="J76" s="41" t="s">
        <v>37</v>
      </c>
      <c r="K76" s="41" t="s">
        <v>37</v>
      </c>
      <c r="L76" s="41" t="s">
        <v>37</v>
      </c>
      <c r="M76" s="41" t="s">
        <v>37</v>
      </c>
      <c r="N76" s="41" t="s">
        <v>37</v>
      </c>
      <c r="O76" s="1"/>
      <c r="P76" s="1"/>
      <c r="Q76" s="1"/>
      <c r="R76" s="1"/>
      <c r="S76" s="1">
        <v>1</v>
      </c>
      <c r="T76" s="23">
        <v>3</v>
      </c>
      <c r="U76" s="45">
        <f t="shared" si="7"/>
        <v>0.33333333333333337</v>
      </c>
    </row>
    <row r="77" spans="1:21" x14ac:dyDescent="0.25">
      <c r="A77" s="24" t="s">
        <v>30</v>
      </c>
      <c r="B77" s="41" t="s">
        <v>37</v>
      </c>
      <c r="C77" s="41" t="s">
        <v>34</v>
      </c>
      <c r="D77" s="41" t="s">
        <v>37</v>
      </c>
      <c r="E77" s="41" t="s">
        <v>37</v>
      </c>
      <c r="F77" s="41" t="s">
        <v>34</v>
      </c>
      <c r="G77" s="41" t="s">
        <v>34</v>
      </c>
      <c r="H77" s="41" t="s">
        <v>37</v>
      </c>
      <c r="I77" s="41" t="s">
        <v>37</v>
      </c>
      <c r="J77" s="41" t="s">
        <v>37</v>
      </c>
      <c r="K77" s="41" t="s">
        <v>37</v>
      </c>
      <c r="L77" s="41" t="s">
        <v>37</v>
      </c>
      <c r="M77" s="41" t="s">
        <v>37</v>
      </c>
      <c r="N77" s="41" t="s">
        <v>37</v>
      </c>
      <c r="O77" s="28"/>
      <c r="P77" s="28"/>
      <c r="Q77" s="28"/>
      <c r="R77" s="28"/>
      <c r="S77" s="1">
        <v>3</v>
      </c>
      <c r="T77" s="23">
        <v>3</v>
      </c>
      <c r="U77" s="45">
        <f t="shared" si="7"/>
        <v>1</v>
      </c>
    </row>
    <row r="78" spans="1:21" ht="15.75" thickBot="1" x14ac:dyDescent="0.3"/>
    <row r="79" spans="1:21" ht="15.75" thickBot="1" x14ac:dyDescent="0.3">
      <c r="A79" s="8" t="s">
        <v>45</v>
      </c>
      <c r="C79" s="2"/>
      <c r="S79" s="4"/>
    </row>
    <row r="80" spans="1:21" x14ac:dyDescent="0.25">
      <c r="A80" s="15" t="s">
        <v>0</v>
      </c>
      <c r="B80" s="5" t="s">
        <v>11</v>
      </c>
      <c r="C80" s="5" t="s">
        <v>6</v>
      </c>
      <c r="D80" s="5" t="s">
        <v>7</v>
      </c>
      <c r="E80" s="5" t="s">
        <v>60</v>
      </c>
      <c r="F80" s="5" t="s">
        <v>36</v>
      </c>
      <c r="G80" s="5" t="s">
        <v>8</v>
      </c>
      <c r="H80" s="5" t="s">
        <v>13</v>
      </c>
      <c r="I80" s="5" t="s">
        <v>14</v>
      </c>
      <c r="J80" s="5" t="s">
        <v>9</v>
      </c>
      <c r="K80" s="5" t="s">
        <v>10</v>
      </c>
      <c r="L80" s="5" t="s">
        <v>38</v>
      </c>
      <c r="M80" s="5" t="s">
        <v>12</v>
      </c>
      <c r="N80" s="5" t="s">
        <v>11</v>
      </c>
      <c r="O80" s="5"/>
      <c r="P80" s="5"/>
      <c r="Q80" s="5"/>
      <c r="R80" s="6"/>
      <c r="S80" s="7" t="s">
        <v>1</v>
      </c>
      <c r="T80" s="7" t="s">
        <v>2</v>
      </c>
      <c r="U80" s="35" t="s">
        <v>3</v>
      </c>
    </row>
    <row r="81" spans="1:26" x14ac:dyDescent="0.25">
      <c r="A81" s="16" t="s">
        <v>19</v>
      </c>
      <c r="B81" s="41" t="s">
        <v>37</v>
      </c>
      <c r="C81" s="41" t="s">
        <v>34</v>
      </c>
      <c r="D81" s="41" t="s">
        <v>37</v>
      </c>
      <c r="E81" s="41" t="s">
        <v>37</v>
      </c>
      <c r="F81" s="41" t="s">
        <v>34</v>
      </c>
      <c r="G81" s="41" t="s">
        <v>37</v>
      </c>
      <c r="H81" s="41" t="s">
        <v>34</v>
      </c>
      <c r="I81" s="41" t="s">
        <v>37</v>
      </c>
      <c r="J81" s="41" t="s">
        <v>34</v>
      </c>
      <c r="K81" s="41" t="s">
        <v>37</v>
      </c>
      <c r="L81" s="41" t="s">
        <v>34</v>
      </c>
      <c r="M81" s="41" t="s">
        <v>37</v>
      </c>
      <c r="N81" s="41" t="s">
        <v>37</v>
      </c>
      <c r="O81" s="1"/>
      <c r="P81" s="1"/>
      <c r="Q81" s="1"/>
      <c r="R81" s="1"/>
      <c r="S81" s="1">
        <v>5</v>
      </c>
      <c r="T81" s="23">
        <v>5</v>
      </c>
      <c r="U81" s="19">
        <f>(100/T81*S81)/100</f>
        <v>1</v>
      </c>
    </row>
    <row r="82" spans="1:26" x14ac:dyDescent="0.25">
      <c r="A82" s="16" t="s">
        <v>21</v>
      </c>
      <c r="B82" s="41" t="s">
        <v>37</v>
      </c>
      <c r="C82" s="41" t="s">
        <v>34</v>
      </c>
      <c r="D82" s="41" t="s">
        <v>37</v>
      </c>
      <c r="E82" s="41" t="s">
        <v>37</v>
      </c>
      <c r="F82" s="41" t="s">
        <v>33</v>
      </c>
      <c r="G82" s="41" t="s">
        <v>37</v>
      </c>
      <c r="H82" s="41" t="s">
        <v>34</v>
      </c>
      <c r="I82" s="41" t="s">
        <v>37</v>
      </c>
      <c r="J82" s="41" t="s">
        <v>34</v>
      </c>
      <c r="K82" s="41" t="s">
        <v>37</v>
      </c>
      <c r="L82" s="41" t="s">
        <v>34</v>
      </c>
      <c r="M82" s="41" t="s">
        <v>37</v>
      </c>
      <c r="N82" s="41" t="s">
        <v>37</v>
      </c>
      <c r="O82" s="1"/>
      <c r="P82" s="1"/>
      <c r="Q82" s="1"/>
      <c r="R82" s="1"/>
      <c r="S82" s="1">
        <v>4</v>
      </c>
      <c r="T82" s="23">
        <v>5</v>
      </c>
      <c r="U82" s="19">
        <f t="shared" ref="U82:U83" si="8">(100/T82*S82)/100</f>
        <v>0.8</v>
      </c>
    </row>
    <row r="83" spans="1:26" x14ac:dyDescent="0.25">
      <c r="A83" s="16" t="s">
        <v>24</v>
      </c>
      <c r="B83" s="41" t="s">
        <v>37</v>
      </c>
      <c r="C83" s="41" t="s">
        <v>34</v>
      </c>
      <c r="D83" s="41" t="s">
        <v>37</v>
      </c>
      <c r="E83" s="41" t="s">
        <v>37</v>
      </c>
      <c r="F83" s="41" t="s">
        <v>34</v>
      </c>
      <c r="G83" s="41" t="s">
        <v>37</v>
      </c>
      <c r="H83" s="41" t="s">
        <v>34</v>
      </c>
      <c r="I83" s="41" t="s">
        <v>37</v>
      </c>
      <c r="J83" s="41" t="s">
        <v>33</v>
      </c>
      <c r="K83" s="41" t="s">
        <v>37</v>
      </c>
      <c r="L83" s="41" t="s">
        <v>34</v>
      </c>
      <c r="M83" s="41" t="s">
        <v>37</v>
      </c>
      <c r="N83" s="41" t="s">
        <v>37</v>
      </c>
      <c r="O83" s="1"/>
      <c r="P83" s="1"/>
      <c r="Q83" s="1"/>
      <c r="R83" s="1"/>
      <c r="S83" s="1">
        <v>4</v>
      </c>
      <c r="T83" s="23">
        <v>5</v>
      </c>
      <c r="U83" s="19">
        <f t="shared" si="8"/>
        <v>0.8</v>
      </c>
    </row>
    <row r="84" spans="1:26" x14ac:dyDescent="0.25">
      <c r="A84" s="16" t="s">
        <v>25</v>
      </c>
      <c r="B84" s="41" t="s">
        <v>37</v>
      </c>
      <c r="C84" s="1" t="s">
        <v>33</v>
      </c>
      <c r="D84" s="41" t="s">
        <v>37</v>
      </c>
      <c r="E84" s="41" t="s">
        <v>37</v>
      </c>
      <c r="F84" s="41" t="s">
        <v>35</v>
      </c>
      <c r="G84" s="41" t="s">
        <v>37</v>
      </c>
      <c r="H84" s="41" t="s">
        <v>35</v>
      </c>
      <c r="I84" s="41" t="s">
        <v>37</v>
      </c>
      <c r="J84" s="41" t="s">
        <v>34</v>
      </c>
      <c r="K84" s="41" t="s">
        <v>37</v>
      </c>
      <c r="L84" s="41" t="s">
        <v>35</v>
      </c>
      <c r="M84" s="41" t="s">
        <v>37</v>
      </c>
      <c r="N84" s="41" t="s">
        <v>37</v>
      </c>
      <c r="O84" s="1"/>
      <c r="P84" s="1"/>
      <c r="Q84" s="1"/>
      <c r="R84" s="1"/>
      <c r="S84" s="1">
        <v>1</v>
      </c>
      <c r="T84" s="23">
        <v>5</v>
      </c>
      <c r="U84" s="19">
        <f t="shared" ref="U84:U86" si="9">(100/T84*S84)/100</f>
        <v>0.2</v>
      </c>
    </row>
    <row r="85" spans="1:26" x14ac:dyDescent="0.25">
      <c r="A85" s="16" t="s">
        <v>46</v>
      </c>
      <c r="B85" s="41" t="s">
        <v>37</v>
      </c>
      <c r="C85" s="41" t="s">
        <v>34</v>
      </c>
      <c r="D85" s="41" t="s">
        <v>37</v>
      </c>
      <c r="E85" s="41" t="s">
        <v>37</v>
      </c>
      <c r="F85" s="41" t="s">
        <v>34</v>
      </c>
      <c r="G85" s="41" t="s">
        <v>37</v>
      </c>
      <c r="H85" s="41" t="s">
        <v>49</v>
      </c>
      <c r="I85" s="41" t="s">
        <v>37</v>
      </c>
      <c r="J85" s="41" t="s">
        <v>33</v>
      </c>
      <c r="K85" s="41" t="s">
        <v>37</v>
      </c>
      <c r="L85" s="41" t="s">
        <v>33</v>
      </c>
      <c r="M85" s="41" t="s">
        <v>37</v>
      </c>
      <c r="N85" s="41" t="s">
        <v>37</v>
      </c>
      <c r="O85" s="1"/>
      <c r="P85" s="1"/>
      <c r="Q85" s="1"/>
      <c r="R85" s="1"/>
      <c r="S85" s="1">
        <v>2</v>
      </c>
      <c r="T85" s="23">
        <v>5</v>
      </c>
      <c r="U85" s="45">
        <f t="shared" si="9"/>
        <v>0.4</v>
      </c>
    </row>
    <row r="86" spans="1:26" x14ac:dyDescent="0.25">
      <c r="A86" s="24" t="s">
        <v>30</v>
      </c>
      <c r="B86" s="41" t="s">
        <v>37</v>
      </c>
      <c r="C86" s="30" t="s">
        <v>33</v>
      </c>
      <c r="D86" s="41" t="s">
        <v>37</v>
      </c>
      <c r="E86" s="41" t="s">
        <v>37</v>
      </c>
      <c r="F86" s="41" t="s">
        <v>34</v>
      </c>
      <c r="G86" s="41" t="s">
        <v>37</v>
      </c>
      <c r="H86" s="41" t="s">
        <v>34</v>
      </c>
      <c r="I86" s="41" t="s">
        <v>37</v>
      </c>
      <c r="J86" s="41" t="s">
        <v>34</v>
      </c>
      <c r="K86" s="41" t="s">
        <v>37</v>
      </c>
      <c r="L86" s="41" t="s">
        <v>33</v>
      </c>
      <c r="M86" s="41" t="s">
        <v>37</v>
      </c>
      <c r="N86" s="41" t="s">
        <v>37</v>
      </c>
      <c r="O86" s="30"/>
      <c r="P86" s="30"/>
      <c r="Q86" s="30"/>
      <c r="R86" s="30"/>
      <c r="S86" s="30">
        <v>3</v>
      </c>
      <c r="T86" s="49">
        <v>5</v>
      </c>
      <c r="U86" s="45">
        <f t="shared" si="9"/>
        <v>0.6</v>
      </c>
    </row>
    <row r="87" spans="1:26" s="28" customFormat="1" x14ac:dyDescent="0.25">
      <c r="X87" s="1"/>
      <c r="Y87" s="1"/>
      <c r="Z87" s="50"/>
    </row>
    <row r="88" spans="1:26" ht="15.75" thickBot="1" x14ac:dyDescent="0.3"/>
    <row r="89" spans="1:26" ht="15.75" thickBot="1" x14ac:dyDescent="0.3">
      <c r="A89" s="8" t="s">
        <v>50</v>
      </c>
      <c r="C89" s="2"/>
      <c r="S89" s="4"/>
    </row>
    <row r="90" spans="1:26" x14ac:dyDescent="0.25">
      <c r="A90" s="15" t="s">
        <v>0</v>
      </c>
      <c r="B90" s="5" t="s">
        <v>11</v>
      </c>
      <c r="C90" s="5" t="s">
        <v>6</v>
      </c>
      <c r="D90" s="5" t="s">
        <v>7</v>
      </c>
      <c r="E90" s="5" t="s">
        <v>60</v>
      </c>
      <c r="F90" s="5" t="s">
        <v>36</v>
      </c>
      <c r="G90" s="5" t="s">
        <v>8</v>
      </c>
      <c r="H90" s="5" t="s">
        <v>13</v>
      </c>
      <c r="I90" s="5" t="s">
        <v>14</v>
      </c>
      <c r="J90" s="5" t="s">
        <v>9</v>
      </c>
      <c r="K90" s="5" t="s">
        <v>10</v>
      </c>
      <c r="L90" s="5" t="s">
        <v>38</v>
      </c>
      <c r="M90" s="5" t="s">
        <v>12</v>
      </c>
      <c r="N90" s="5" t="s">
        <v>11</v>
      </c>
      <c r="O90" s="5"/>
      <c r="P90" s="5"/>
      <c r="Q90" s="5"/>
      <c r="R90" s="6"/>
      <c r="S90" s="7" t="s">
        <v>1</v>
      </c>
      <c r="T90" s="7" t="s">
        <v>2</v>
      </c>
      <c r="U90" s="35" t="s">
        <v>3</v>
      </c>
    </row>
    <row r="91" spans="1:26" x14ac:dyDescent="0.25">
      <c r="A91" s="16" t="s">
        <v>17</v>
      </c>
      <c r="B91" s="41" t="s">
        <v>37</v>
      </c>
      <c r="C91" s="41" t="s">
        <v>37</v>
      </c>
      <c r="D91" s="41" t="s">
        <v>37</v>
      </c>
      <c r="E91" s="41" t="s">
        <v>37</v>
      </c>
      <c r="F91" s="41" t="s">
        <v>37</v>
      </c>
      <c r="G91" s="41" t="s">
        <v>34</v>
      </c>
      <c r="H91" s="41" t="s">
        <v>37</v>
      </c>
      <c r="I91" s="41" t="s">
        <v>37</v>
      </c>
      <c r="J91" s="41" t="s">
        <v>37</v>
      </c>
      <c r="K91" s="41" t="s">
        <v>37</v>
      </c>
      <c r="L91" s="41" t="s">
        <v>34</v>
      </c>
      <c r="M91" s="41" t="s">
        <v>37</v>
      </c>
      <c r="N91" s="41" t="s">
        <v>37</v>
      </c>
      <c r="O91" s="1"/>
      <c r="P91" s="1"/>
      <c r="Q91" s="1"/>
      <c r="R91" s="1"/>
      <c r="S91" s="1">
        <v>2</v>
      </c>
      <c r="T91" s="23">
        <v>2</v>
      </c>
      <c r="U91" s="19">
        <f>(100/T91*S91)/100</f>
        <v>1</v>
      </c>
    </row>
    <row r="92" spans="1:26" x14ac:dyDescent="0.25">
      <c r="A92" s="16" t="s">
        <v>20</v>
      </c>
      <c r="B92" s="41" t="s">
        <v>37</v>
      </c>
      <c r="C92" s="41" t="s">
        <v>37</v>
      </c>
      <c r="D92" s="41" t="s">
        <v>37</v>
      </c>
      <c r="E92" s="41" t="s">
        <v>37</v>
      </c>
      <c r="F92" s="41" t="s">
        <v>37</v>
      </c>
      <c r="G92" s="1" t="s">
        <v>33</v>
      </c>
      <c r="H92" s="41" t="s">
        <v>37</v>
      </c>
      <c r="I92" s="41" t="s">
        <v>37</v>
      </c>
      <c r="J92" s="41" t="s">
        <v>37</v>
      </c>
      <c r="K92" s="41" t="s">
        <v>37</v>
      </c>
      <c r="L92" s="41" t="s">
        <v>34</v>
      </c>
      <c r="M92" s="41" t="s">
        <v>37</v>
      </c>
      <c r="N92" s="41" t="s">
        <v>37</v>
      </c>
      <c r="O92" s="1"/>
      <c r="P92" s="1"/>
      <c r="Q92" s="1"/>
      <c r="R92" s="1"/>
      <c r="S92" s="1">
        <v>1</v>
      </c>
      <c r="T92" s="23">
        <v>2</v>
      </c>
      <c r="U92" s="19">
        <f t="shared" ref="U92:U93" si="10">(100/T92*S92)/100</f>
        <v>0.5</v>
      </c>
    </row>
    <row r="93" spans="1:26" x14ac:dyDescent="0.25">
      <c r="A93" s="16" t="s">
        <v>21</v>
      </c>
      <c r="B93" s="41" t="s">
        <v>37</v>
      </c>
      <c r="C93" s="41" t="s">
        <v>37</v>
      </c>
      <c r="D93" s="41" t="s">
        <v>37</v>
      </c>
      <c r="E93" s="41" t="s">
        <v>37</v>
      </c>
      <c r="F93" s="41" t="s">
        <v>37</v>
      </c>
      <c r="G93" s="1" t="s">
        <v>33</v>
      </c>
      <c r="H93" s="41" t="s">
        <v>37</v>
      </c>
      <c r="I93" s="41" t="s">
        <v>37</v>
      </c>
      <c r="J93" s="41" t="s">
        <v>37</v>
      </c>
      <c r="K93" s="41" t="s">
        <v>37</v>
      </c>
      <c r="L93" s="1" t="s">
        <v>33</v>
      </c>
      <c r="M93" s="41" t="s">
        <v>37</v>
      </c>
      <c r="N93" s="41" t="s">
        <v>37</v>
      </c>
      <c r="O93" s="1"/>
      <c r="P93" s="1"/>
      <c r="Q93" s="1"/>
      <c r="R93" s="1"/>
      <c r="S93" s="1">
        <v>0</v>
      </c>
      <c r="T93" s="23">
        <v>2</v>
      </c>
      <c r="U93" s="19">
        <f t="shared" si="10"/>
        <v>0</v>
      </c>
    </row>
    <row r="94" spans="1:26" x14ac:dyDescent="0.25">
      <c r="A94" s="16" t="s">
        <v>26</v>
      </c>
      <c r="B94" s="41" t="s">
        <v>37</v>
      </c>
      <c r="C94" s="41" t="s">
        <v>37</v>
      </c>
      <c r="D94" s="41" t="s">
        <v>37</v>
      </c>
      <c r="E94" s="41" t="s">
        <v>37</v>
      </c>
      <c r="F94" s="41" t="s">
        <v>37</v>
      </c>
      <c r="G94" s="41" t="s">
        <v>34</v>
      </c>
      <c r="H94" s="41" t="s">
        <v>37</v>
      </c>
      <c r="I94" s="41" t="s">
        <v>37</v>
      </c>
      <c r="J94" s="41" t="s">
        <v>37</v>
      </c>
      <c r="K94" s="41" t="s">
        <v>37</v>
      </c>
      <c r="L94" s="41" t="s">
        <v>34</v>
      </c>
      <c r="M94" s="41" t="s">
        <v>37</v>
      </c>
      <c r="N94" s="41" t="s">
        <v>37</v>
      </c>
      <c r="O94" s="1"/>
      <c r="P94" s="1"/>
      <c r="Q94" s="1"/>
      <c r="R94" s="1"/>
      <c r="S94" s="1">
        <v>2</v>
      </c>
      <c r="T94" s="23">
        <v>2</v>
      </c>
      <c r="U94" s="19">
        <f t="shared" ref="U94:U95" si="11">(100/T94*S94)/100</f>
        <v>1</v>
      </c>
    </row>
    <row r="95" spans="1:26" x14ac:dyDescent="0.25">
      <c r="A95" s="16" t="s">
        <v>46</v>
      </c>
      <c r="B95" s="41" t="s">
        <v>37</v>
      </c>
      <c r="C95" s="41" t="s">
        <v>37</v>
      </c>
      <c r="D95" s="41" t="s">
        <v>37</v>
      </c>
      <c r="E95" s="41" t="s">
        <v>37</v>
      </c>
      <c r="F95" s="41" t="s">
        <v>37</v>
      </c>
      <c r="G95" s="41" t="s">
        <v>34</v>
      </c>
      <c r="H95" s="41" t="s">
        <v>37</v>
      </c>
      <c r="I95" s="41" t="s">
        <v>37</v>
      </c>
      <c r="J95" s="41" t="s">
        <v>37</v>
      </c>
      <c r="K95" s="41" t="s">
        <v>37</v>
      </c>
      <c r="L95" s="41" t="s">
        <v>34</v>
      </c>
      <c r="M95" s="41" t="s">
        <v>37</v>
      </c>
      <c r="N95" s="41" t="s">
        <v>37</v>
      </c>
      <c r="O95" s="28"/>
      <c r="P95" s="28"/>
      <c r="Q95" s="28"/>
      <c r="R95" s="28"/>
      <c r="S95" s="51">
        <v>2</v>
      </c>
      <c r="T95" s="23">
        <v>2</v>
      </c>
      <c r="U95" s="19">
        <f t="shared" si="11"/>
        <v>1</v>
      </c>
    </row>
    <row r="97" spans="1:21" x14ac:dyDescent="0.25">
      <c r="A97" s="54" t="s">
        <v>71</v>
      </c>
    </row>
    <row r="98" spans="1:21" x14ac:dyDescent="0.25">
      <c r="A98" s="15" t="s">
        <v>0</v>
      </c>
      <c r="B98" s="5" t="s">
        <v>11</v>
      </c>
      <c r="C98" s="5" t="s">
        <v>6</v>
      </c>
      <c r="D98" s="5" t="s">
        <v>7</v>
      </c>
      <c r="E98" s="5" t="s">
        <v>60</v>
      </c>
      <c r="F98" s="5" t="s">
        <v>36</v>
      </c>
      <c r="G98" s="5" t="s">
        <v>8</v>
      </c>
      <c r="H98" s="5" t="s">
        <v>13</v>
      </c>
      <c r="I98" s="5" t="s">
        <v>14</v>
      </c>
      <c r="J98" s="5" t="s">
        <v>9</v>
      </c>
      <c r="K98" s="5" t="s">
        <v>10</v>
      </c>
      <c r="L98" s="5" t="s">
        <v>38</v>
      </c>
      <c r="M98" s="5" t="s">
        <v>12</v>
      </c>
      <c r="N98" s="5" t="s">
        <v>11</v>
      </c>
      <c r="O98" s="5"/>
      <c r="P98" s="5"/>
      <c r="Q98" s="5"/>
      <c r="R98" s="6"/>
      <c r="S98" s="7" t="s">
        <v>1</v>
      </c>
      <c r="T98" s="7" t="s">
        <v>2</v>
      </c>
      <c r="U98" s="35" t="s">
        <v>3</v>
      </c>
    </row>
    <row r="99" spans="1:21" x14ac:dyDescent="0.25">
      <c r="A99" s="28" t="s">
        <v>19</v>
      </c>
      <c r="B99" s="41" t="s">
        <v>37</v>
      </c>
      <c r="C99" s="41" t="s">
        <v>37</v>
      </c>
      <c r="D99" s="41" t="s">
        <v>37</v>
      </c>
      <c r="E99" s="41" t="s">
        <v>37</v>
      </c>
      <c r="F99" s="41" t="s">
        <v>37</v>
      </c>
      <c r="G99" s="41" t="s">
        <v>34</v>
      </c>
      <c r="H99" s="41" t="s">
        <v>37</v>
      </c>
      <c r="I99" s="41" t="s">
        <v>37</v>
      </c>
      <c r="J99" s="41" t="s">
        <v>37</v>
      </c>
      <c r="K99" s="41" t="s">
        <v>37</v>
      </c>
      <c r="L99" s="41" t="s">
        <v>37</v>
      </c>
      <c r="M99" s="41" t="s">
        <v>34</v>
      </c>
      <c r="N99" s="41" t="s">
        <v>37</v>
      </c>
      <c r="O99" s="28"/>
      <c r="P99" s="28"/>
      <c r="Q99" s="28"/>
      <c r="R99" s="28"/>
      <c r="S99" s="1">
        <v>2</v>
      </c>
      <c r="T99" s="1">
        <v>2</v>
      </c>
      <c r="U99" s="19">
        <f t="shared" ref="U99:U101" si="12">(100/T99*S99)/100</f>
        <v>1</v>
      </c>
    </row>
    <row r="100" spans="1:21" x14ac:dyDescent="0.25">
      <c r="A100" s="28" t="s">
        <v>20</v>
      </c>
      <c r="B100" s="41" t="s">
        <v>37</v>
      </c>
      <c r="C100" s="41" t="s">
        <v>37</v>
      </c>
      <c r="D100" s="41" t="s">
        <v>37</v>
      </c>
      <c r="E100" s="41" t="s">
        <v>37</v>
      </c>
      <c r="F100" s="41" t="s">
        <v>37</v>
      </c>
      <c r="G100" s="41" t="s">
        <v>34</v>
      </c>
      <c r="H100" s="41" t="s">
        <v>37</v>
      </c>
      <c r="I100" s="41" t="s">
        <v>37</v>
      </c>
      <c r="J100" s="41" t="s">
        <v>37</v>
      </c>
      <c r="K100" s="41" t="s">
        <v>37</v>
      </c>
      <c r="L100" s="41" t="s">
        <v>37</v>
      </c>
      <c r="M100" s="1" t="s">
        <v>33</v>
      </c>
      <c r="N100" s="41" t="s">
        <v>37</v>
      </c>
      <c r="O100" s="28"/>
      <c r="P100" s="28"/>
      <c r="Q100" s="28"/>
      <c r="R100" s="28"/>
      <c r="S100" s="1">
        <v>1</v>
      </c>
      <c r="T100" s="1">
        <v>2</v>
      </c>
      <c r="U100" s="19">
        <f t="shared" si="12"/>
        <v>0.5</v>
      </c>
    </row>
    <row r="101" spans="1:21" x14ac:dyDescent="0.25">
      <c r="A101" s="28" t="s">
        <v>27</v>
      </c>
      <c r="B101" s="41" t="s">
        <v>37</v>
      </c>
      <c r="C101" s="41" t="s">
        <v>37</v>
      </c>
      <c r="D101" s="41" t="s">
        <v>37</v>
      </c>
      <c r="E101" s="41" t="s">
        <v>37</v>
      </c>
      <c r="F101" s="41" t="s">
        <v>37</v>
      </c>
      <c r="G101" s="41" t="s">
        <v>34</v>
      </c>
      <c r="H101" s="41" t="s">
        <v>37</v>
      </c>
      <c r="I101" s="41" t="s">
        <v>37</v>
      </c>
      <c r="J101" s="41" t="s">
        <v>37</v>
      </c>
      <c r="K101" s="41" t="s">
        <v>37</v>
      </c>
      <c r="L101" s="41" t="s">
        <v>37</v>
      </c>
      <c r="M101" s="41" t="s">
        <v>34</v>
      </c>
      <c r="N101" s="41" t="s">
        <v>37</v>
      </c>
      <c r="O101" s="28"/>
      <c r="P101" s="28"/>
      <c r="Q101" s="28"/>
      <c r="R101" s="28"/>
      <c r="S101" s="1">
        <v>2</v>
      </c>
      <c r="T101" s="1">
        <v>2</v>
      </c>
      <c r="U101" s="19">
        <f t="shared" si="12"/>
        <v>1</v>
      </c>
    </row>
  </sheetData>
  <mergeCells count="1">
    <mergeCell ref="W3:Z3"/>
  </mergeCells>
  <pageMargins left="0.7" right="0.7" top="0.75" bottom="0.75" header="0.3" footer="0.3"/>
  <pageSetup paperSize="9" scale="31" orientation="landscape" r:id="rId1"/>
  <ignoredErrors>
    <ignoredError sqref="X8:Y8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5ca2517-0d71-4b9a-b7d9-e3628311d967">
      <Terms xmlns="http://schemas.microsoft.com/office/infopath/2007/PartnerControls"/>
    </lcf76f155ced4ddcb4097134ff3c332f>
    <TaxCatchAll xmlns="4e7a8149-f6ea-4c43-9b87-3d773f20043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417A3C0C3076438CB75B043922A15B" ma:contentTypeVersion="13" ma:contentTypeDescription="Create a new document." ma:contentTypeScope="" ma:versionID="2cfc83fc0dda962d54521fa5fe751a5f">
  <xsd:schema xmlns:xsd="http://www.w3.org/2001/XMLSchema" xmlns:xs="http://www.w3.org/2001/XMLSchema" xmlns:p="http://schemas.microsoft.com/office/2006/metadata/properties" xmlns:ns2="b5ca2517-0d71-4b9a-b7d9-e3628311d967" xmlns:ns3="4e7a8149-f6ea-4c43-9b87-3d773f20043b" targetNamespace="http://schemas.microsoft.com/office/2006/metadata/properties" ma:root="true" ma:fieldsID="ef88eadcd60fbd17fe10a501ac5257b8" ns2:_="" ns3:_="">
    <xsd:import namespace="b5ca2517-0d71-4b9a-b7d9-e3628311d967"/>
    <xsd:import namespace="4e7a8149-f6ea-4c43-9b87-3d773f20043b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ca2517-0d71-4b9a-b7d9-e3628311d967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5967e0c5-88aa-4af5-9c0f-2352f0bab6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7a8149-f6ea-4c43-9b87-3d773f20043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b4b85aeb-329b-42cc-86b8-2b348f8880f5}" ma:internalName="TaxCatchAll" ma:showField="CatchAllData" ma:web="4e7a8149-f6ea-4c43-9b87-3d773f2004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8ACC71-EDC1-48ED-9FEF-23BE1E0241F9}">
  <ds:schemaRefs>
    <ds:schemaRef ds:uri="http://schemas.microsoft.com/office/2006/metadata/properties"/>
    <ds:schemaRef ds:uri="http://schemas.microsoft.com/office/infopath/2007/PartnerControls"/>
    <ds:schemaRef ds:uri="b5ca2517-0d71-4b9a-b7d9-e3628311d967"/>
    <ds:schemaRef ds:uri="4e7a8149-f6ea-4c43-9b87-3d773f20043b"/>
  </ds:schemaRefs>
</ds:datastoreItem>
</file>

<file path=customXml/itemProps2.xml><?xml version="1.0" encoding="utf-8"?>
<ds:datastoreItem xmlns:ds="http://schemas.openxmlformats.org/officeDocument/2006/customXml" ds:itemID="{80470F60-1EEF-483B-932B-149FD61744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7EE127-0684-46A4-BE20-35D1B1C6E5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ca2517-0d71-4b9a-b7d9-e3628311d967"/>
    <ds:schemaRef ds:uri="4e7a8149-f6ea-4c43-9b87-3d773f2004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Assistant Clerk</dc:creator>
  <cp:lastModifiedBy>Georgina Jackson</cp:lastModifiedBy>
  <cp:lastPrinted>2024-06-04T13:30:46Z</cp:lastPrinted>
  <dcterms:created xsi:type="dcterms:W3CDTF">2019-07-16T10:55:31Z</dcterms:created>
  <dcterms:modified xsi:type="dcterms:W3CDTF">2024-06-04T13:33:18Z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0x010100C6417A3C0C3076438CB75B043922A15B</vt:lpwstr>
  </property>
  <property fmtid="{D5CDD505-2E9C-101B-9397-08002B2CF9AE}" pid="3" name="MediaServiceImageTags">
    <vt:lpwstr/>
  </property>
</Properties>
</file>